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I:\ROSSY\CUENTA PUBLICA ANUAL\CUENTA PUBLICA SECRETARIA HACIENDA FAPAJ 2021\"/>
    </mc:Choice>
  </mc:AlternateContent>
  <xr:revisionPtr revIDLastSave="0" documentId="13_ncr:1_{2617A4D0-E2F7-448A-A486-D14D0B7E4A75}" xr6:coauthVersionLast="47" xr6:coauthVersionMax="47" xr10:uidLastSave="{00000000-0000-0000-0000-000000000000}"/>
  <bookViews>
    <workbookView xWindow="-120" yWindow="-120" windowWidth="29040" windowHeight="15840" xr2:uid="{00000000-000D-0000-FFFF-FFFF00000000}"/>
  </bookViews>
  <sheets>
    <sheet name="parte 1" sheetId="1" r:id="rId1"/>
  </sheets>
  <definedNames>
    <definedName name="_xlnm.Print_Titles" localSheetId="0">'parte 1'!$1:$5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11" i="1" l="1"/>
  <c r="D117" i="1" s="1"/>
  <c r="E85" i="1"/>
  <c r="E86" i="1" s="1"/>
  <c r="C231" i="1"/>
  <c r="D231" i="1"/>
  <c r="F211" i="1"/>
  <c r="D189" i="1"/>
  <c r="E176" i="1"/>
  <c r="E69" i="1"/>
  <c r="E44" i="1"/>
  <c r="E30" i="1"/>
  <c r="E22" i="1"/>
</calcChain>
</file>

<file path=xl/sharedStrings.xml><?xml version="1.0" encoding="utf-8"?>
<sst xmlns="http://schemas.openxmlformats.org/spreadsheetml/2006/main" count="326" uniqueCount="230">
  <si>
    <t>A. NOTAS DE DESGLOSE:</t>
  </si>
  <si>
    <t>A.I INFORMACIÓN CONTABLE</t>
  </si>
  <si>
    <t>1. NOTAS AL ESTADO DE SITUACIÓN FINANCIERA</t>
  </si>
  <si>
    <t>1.1 EFECTIVO Y EQUIVALENTES</t>
  </si>
  <si>
    <t>Nota 1:</t>
  </si>
  <si>
    <t>Cuenta contable</t>
  </si>
  <si>
    <t>Concepto</t>
  </si>
  <si>
    <t>Importe</t>
  </si>
  <si>
    <t>Notas adicionales</t>
  </si>
  <si>
    <t>1.1.1.1</t>
  </si>
  <si>
    <t>Efectivo y Equivalentes</t>
  </si>
  <si>
    <t>a)</t>
  </si>
  <si>
    <t>1.1.1.2</t>
  </si>
  <si>
    <t>Bancos</t>
  </si>
  <si>
    <t>b)</t>
  </si>
  <si>
    <t>1.1.1.3</t>
  </si>
  <si>
    <t>Inversiones Temporales</t>
  </si>
  <si>
    <t>c)</t>
  </si>
  <si>
    <t>1.1.1.4</t>
  </si>
  <si>
    <t>Deudores Diversos</t>
  </si>
  <si>
    <t>d)</t>
  </si>
  <si>
    <t>Totales</t>
  </si>
  <si>
    <t>Distrito</t>
  </si>
  <si>
    <t>Depto. Fotocopiado Dto. Morelos</t>
  </si>
  <si>
    <t>Número de cuenta</t>
  </si>
  <si>
    <t>Tipo de cuenta</t>
  </si>
  <si>
    <t>Institución bancaria</t>
  </si>
  <si>
    <t>Destino</t>
  </si>
  <si>
    <t>Cheques (cuenta corriente)</t>
  </si>
  <si>
    <t>Bancomer Cuenta Puente</t>
  </si>
  <si>
    <t>Cuenta Puente (Gastos)</t>
  </si>
  <si>
    <t>Bancomer  Pensiones Alimenticias</t>
  </si>
  <si>
    <t>Pensiones alimenticias</t>
  </si>
  <si>
    <t>Bancomer Fotocopiado</t>
  </si>
  <si>
    <t>Ingresos Fotocopiado</t>
  </si>
  <si>
    <t xml:space="preserve">HSBC </t>
  </si>
  <si>
    <t>Devolución de  Certificados de Depósito</t>
  </si>
  <si>
    <t xml:space="preserve">Banamex </t>
  </si>
  <si>
    <t>Certificados  de Depósito BANSEFI</t>
  </si>
  <si>
    <t>e)</t>
  </si>
  <si>
    <t>Scotiabank</t>
  </si>
  <si>
    <t>f)</t>
  </si>
  <si>
    <t>Cheques cuenta (corriente)</t>
  </si>
  <si>
    <t>Devolución de Certificados de Depósito</t>
  </si>
  <si>
    <t>g)</t>
  </si>
  <si>
    <t>h)</t>
  </si>
  <si>
    <t>Total</t>
  </si>
  <si>
    <t>a) Es una cuenta puente la cual es necesaria para mantener la inversión.</t>
  </si>
  <si>
    <t>b) El saldo de Bancomer cuenta puente de pensiones alimenticias corresponde para el manejo de tarjetas de débito de los beneficiarios, misma que será cancelada por no tener movimientos.</t>
  </si>
  <si>
    <t>c) El saldo de Bancomer corresponde a los ingresos propios del Poder Judicial del Estado, (fotocopiado, certificaciones de INFORAJ y multas judiciales).</t>
  </si>
  <si>
    <t>d) El saldo de HSBC corresponde a los certificados de depósito pendiente de devolución.</t>
  </si>
  <si>
    <t>e) El saldo de la cuenta de Banamex corresponde a ingresos por billetes de depósito, dicha cuenta se creó en octubre de 2013 y el último movimiento fue en octubre de 2015, por lo que será cancelada.</t>
  </si>
  <si>
    <t>g) El saldo de Scotiabank corresponde a la cuenta nueva que se apertura para el manejo independiente de los certificados de depósito.</t>
  </si>
  <si>
    <t>63-4285649-2</t>
  </si>
  <si>
    <t>Fondos de inversión con liquidez menor a 30 días</t>
  </si>
  <si>
    <t>Inversión HSBC</t>
  </si>
  <si>
    <t>Administración de certificados de depósito e intereses devengados</t>
  </si>
  <si>
    <t>Fondos de inversión con liquidez mayor a 30 días</t>
  </si>
  <si>
    <t xml:space="preserve">Inversión Scotiabank      </t>
  </si>
  <si>
    <t>Administración de los certificados de depósito e intereses devengados</t>
  </si>
  <si>
    <t>1.2 DERECHOS A RECIBIR EFECTIVO O EQUIVALENTES</t>
  </si>
  <si>
    <t>Nota 2:</t>
  </si>
  <si>
    <t>El Fondo Auxiliar para la Administración de la Justicia sí cuenta con Derechos a Recibir Efectivo o Equivalentes pendientes de cobro.</t>
  </si>
  <si>
    <t>Estado</t>
  </si>
  <si>
    <t>Anticipo Mobiliario Centro de Justicia</t>
  </si>
  <si>
    <t>Anticipo S.H.G.E. para Bóveda de Almacenamiento</t>
  </si>
  <si>
    <t>Intereses Secretaria de Hacienda de Gobierno del Estado</t>
  </si>
  <si>
    <t>Comprobación de gastos por parte de INFORAJ</t>
  </si>
  <si>
    <t>Comisiones Bancarias Pendientes de Devolución</t>
  </si>
  <si>
    <t>Gastos pendientes de comprobar</t>
  </si>
  <si>
    <t>TOTAL</t>
  </si>
  <si>
    <t>a) Corresponde a la autorización otorgada por el pleno del Tribunal Superior de Justicia, en sesión plenaria extraordinaria pública celebrada el  8 de septiembre de 2015 para apoyar a la Secretaría de Hacienda de Gobierno del Estado, a fin de cubrir el importe del contrato de adquisición de bienes SH/024/2015; el cual tuvo por objeto suministrar e instalar mobiliario para el Centro de Justicia. Dicho importe se deriva de remanentes de ejercicios anteriores, por lo que no forma parte de los ingresos presupuestales del ejercicio en curso.</t>
  </si>
  <si>
    <t xml:space="preserve">b) Corresponde al pago de la construcción del Instituto de la Defensoría Pública y la adquisición de la bóveda de almacenamiento masivo de video digital de audiencias de oralidad penal en el estado, autorizados mediante sesión plenaria extraordinaria pública celebrada el 11 de diciembre de 2015 bajo el numeral 3. Cabe hacer mención que el CONSPEN realizó aportación con fondo federal. </t>
  </si>
  <si>
    <t>d) Gastos pendientes de comprobar por titulación de diplomados de INFORAJ.</t>
  </si>
  <si>
    <t>1.3 BIENES DISPONIBLES PARA SU TRANSFORMACIÓN O CONSUMO (INVENTARIOS)</t>
  </si>
  <si>
    <t>Nota 3:</t>
  </si>
  <si>
    <t>El Fondo Auxiliar para la Administración de Justicia no lleva acabo el registro ni el control de los inventarios.</t>
  </si>
  <si>
    <t>1.4 INVERSIONES FINANCIERAS</t>
  </si>
  <si>
    <t>Nota 4:</t>
  </si>
  <si>
    <t>El Fondo Auxiliar para la Administración de Justicia  maneja inversiones menores y mayores a 30 días.</t>
  </si>
  <si>
    <t>1.5 BIENES MUEBLES, INMUEBLES E INTANGIBLES</t>
  </si>
  <si>
    <t>Nota 5:</t>
  </si>
  <si>
    <t>El Activo No Circulante del Fondo Auxiliar para la Administración de Justicia se compone de los rubros y características siguientes:</t>
  </si>
  <si>
    <t>Cuenta Contable</t>
  </si>
  <si>
    <t>Depreciación / Amortización</t>
  </si>
  <si>
    <t>1.2.3.3</t>
  </si>
  <si>
    <t>Edificios no habitacionales (oficinas)</t>
  </si>
  <si>
    <t>No se han realizado depreciaciones ni amortizaciones</t>
  </si>
  <si>
    <t>En funcionamiento</t>
  </si>
  <si>
    <t>1.2.4.1</t>
  </si>
  <si>
    <t>Mobiliario y equipo de administración</t>
  </si>
  <si>
    <t>1.2.4.3</t>
  </si>
  <si>
    <t xml:space="preserve">Maquinaria y equipo </t>
  </si>
  <si>
    <t>1.2.4.4</t>
  </si>
  <si>
    <t>Equipo de transporte</t>
  </si>
  <si>
    <t>1.2.4.6</t>
  </si>
  <si>
    <t>Maquinaria, otros equipos y herramientas</t>
  </si>
  <si>
    <t>1.2.4.5</t>
  </si>
  <si>
    <t>Mobiliario y Equipo educacional y recreativo</t>
  </si>
  <si>
    <t>Activos Intangibles</t>
  </si>
  <si>
    <t>Nota:</t>
  </si>
  <si>
    <t>1.6 ESTIMACIONES Y DETERIOROS</t>
  </si>
  <si>
    <t>Nota 6:</t>
  </si>
  <si>
    <t>El Fondo Auxiliar para la Administración de Justicia no realiza estimaciones.</t>
  </si>
  <si>
    <t>1.7 OTROS ACTIVOS</t>
  </si>
  <si>
    <t>Nota 7:</t>
  </si>
  <si>
    <t>El Fondo Auxiliar para la Administración de Justicia no cuenta con otros activos</t>
  </si>
  <si>
    <t>1.8 PASIVO</t>
  </si>
  <si>
    <t>Nota 8:</t>
  </si>
  <si>
    <t>El Pasivo del Fondo Auxiliar para la Administración de Justicia se conforma de la manera siguiente:</t>
  </si>
  <si>
    <t>Nombre</t>
  </si>
  <si>
    <t>Descripción</t>
  </si>
  <si>
    <t>Vencimiento en días</t>
  </si>
  <si>
    <t>Factibilidad de pago</t>
  </si>
  <si>
    <t>2.1.6.1.0.3</t>
  </si>
  <si>
    <t>Certificados de depósito</t>
  </si>
  <si>
    <t xml:space="preserve">Otros Fondos de Terceros en Garantía y/o Administración a corto plazo </t>
  </si>
  <si>
    <t>N/A</t>
  </si>
  <si>
    <t xml:space="preserve"> Factible</t>
  </si>
  <si>
    <t>2.1.6.1.0.5</t>
  </si>
  <si>
    <t>Registro de Pólizas de Fianzas recibidas de Terceros para la Administración a corto plazo</t>
  </si>
  <si>
    <t>Factible</t>
  </si>
  <si>
    <t>2.2.7.0.0.1</t>
  </si>
  <si>
    <t>Impuestos por pagar</t>
  </si>
  <si>
    <t xml:space="preserve">Otros Pasivos a Corto Plazo </t>
  </si>
  <si>
    <t>2.2.5.2.0.1</t>
  </si>
  <si>
    <t>Certificados de Deposito</t>
  </si>
  <si>
    <t>Otros Fondos de Terceros en Garantía y/o Administración a largo plazo</t>
  </si>
  <si>
    <t xml:space="preserve"> </t>
  </si>
  <si>
    <t>2. NOTAS AL ESTADO DE VARIACIONES EN LA HACIENDA PÚBLICA</t>
  </si>
  <si>
    <t xml:space="preserve">Nota 1: </t>
  </si>
  <si>
    <t>El Fondo Auxiliar para la Administración de Justicia no cuenta con patrimonio contribuido de la institución.</t>
  </si>
  <si>
    <t xml:space="preserve">Cambios en políticas contables y cambios por errores contables </t>
  </si>
  <si>
    <t>Procedencia de los Recursos</t>
  </si>
  <si>
    <t xml:space="preserve">Resultado del Ejercicio </t>
  </si>
  <si>
    <t>3.1 INGRESOS DE GESTIÓN</t>
  </si>
  <si>
    <t>Tipo</t>
  </si>
  <si>
    <t>Monto</t>
  </si>
  <si>
    <t>Naturaleza</t>
  </si>
  <si>
    <t>Derechos por Prestación de Servicios</t>
  </si>
  <si>
    <t>Acreedora</t>
  </si>
  <si>
    <t>Intereses y Rendimientos</t>
  </si>
  <si>
    <t>Intereses Ganados de Valores, Créditos Bonos y Otros</t>
  </si>
  <si>
    <t>Otros Aprovechamientos</t>
  </si>
  <si>
    <t>3.2 GASTOS Y OTRAS PÉRDIDAS</t>
  </si>
  <si>
    <t>%</t>
  </si>
  <si>
    <t>Total de gastos de funcionamiento</t>
  </si>
  <si>
    <t>Servicios Personales</t>
  </si>
  <si>
    <t>Materiales y Suministros</t>
  </si>
  <si>
    <t>Servicios Generales</t>
  </si>
  <si>
    <t xml:space="preserve">El Fondo Auxiliar para la Administración de la Justicia no tiene ingresos extraordinarios. </t>
  </si>
  <si>
    <t>4. NOTAS AL ESTADO DE FLUJOS DE EFECTIVO</t>
  </si>
  <si>
    <t>4.1 EFECTIVO Y EQUIVALENTES</t>
  </si>
  <si>
    <t>Al inicio del período</t>
  </si>
  <si>
    <t>Al final del período</t>
  </si>
  <si>
    <t>Efectivo</t>
  </si>
  <si>
    <t>Inversiones</t>
  </si>
  <si>
    <t>Total de efectivo y equivalentes</t>
  </si>
  <si>
    <t xml:space="preserve">A.II INFORMACIÓN PRESUPUESTAL </t>
  </si>
  <si>
    <t>1. NOTAS AL ESTADO DE EJERCICIO DEL PRESUPUESTO DE EGRESOS</t>
  </si>
  <si>
    <t>El detalle del presupuesto ejercido y el análisis de su variación porcentual con relación a los importes aprobados en el Presupuesto de Egresos, se explican a continuación:</t>
  </si>
  <si>
    <t>Variación (excedente) respecto al presupuesto aprobado</t>
  </si>
  <si>
    <t>Explicación de la variación (excedente)</t>
  </si>
  <si>
    <t>($)</t>
  </si>
  <si>
    <t>(%)</t>
  </si>
  <si>
    <t>Servicios personales</t>
  </si>
  <si>
    <t>No se presenta excedente</t>
  </si>
  <si>
    <t>Servicios generales</t>
  </si>
  <si>
    <t>Bienes Muebles, Inmuebles e Intangibles</t>
  </si>
  <si>
    <t>2. NOTAS AL ESTADO ANALÍTICO DE INGRESOS PRESUPUESTARIOS</t>
  </si>
  <si>
    <t>Importe Devengado</t>
  </si>
  <si>
    <t>Ingresos Presupuestales</t>
  </si>
  <si>
    <t>PARTES RELACIONADAS</t>
  </si>
  <si>
    <t>No existen partes relacionadas que puedan ejercer influencia significativa sobre la toma de decisiones financieras y operativas de la institución.</t>
  </si>
  <si>
    <t xml:space="preserve">“Bajo protesta de decir verdad declaramos que los Estados Financieros y sus notas, son razonablemente correctos y son responsabilidad del emisor” </t>
  </si>
  <si>
    <t>ELABORÓ:</t>
  </si>
  <si>
    <t>C.P. JOSÉ LUIS MORENO CHÁVEZ</t>
  </si>
  <si>
    <t xml:space="preserve">Depto. Fondo Auxiliar Bravos </t>
  </si>
  <si>
    <t>3. NOTAS AL ESTADO DE ACTIVIDADES (RESULTADOS)</t>
  </si>
  <si>
    <t>FONDO AUXILIAR PARA LA ADMINISTRACIÓN DE JUSTICIA</t>
  </si>
  <si>
    <t>Notas a los Estados Financieros</t>
  </si>
  <si>
    <t>a) Notas de Desglose</t>
  </si>
  <si>
    <r>
      <t>Nota 1:</t>
    </r>
    <r>
      <rPr>
        <sz val="11"/>
        <color theme="1"/>
        <rFont val="Arial"/>
        <family val="2"/>
      </rPr>
      <t xml:space="preserve"> </t>
    </r>
  </si>
  <si>
    <r>
      <t>Nota 2:</t>
    </r>
    <r>
      <rPr>
        <sz val="11"/>
        <color theme="1"/>
        <rFont val="Arial"/>
        <family val="2"/>
      </rPr>
      <t xml:space="preserve"> </t>
    </r>
  </si>
  <si>
    <t>DIRECTOR DEL FONDO AUXILIAR PARA LA ADMINISTRACIÓN DE JUSTICIA</t>
  </si>
  <si>
    <t>21503513815</t>
  </si>
  <si>
    <t>Capítulo</t>
  </si>
  <si>
    <t>Transferencias, Asignaciones, subsidios y otras Ayudas</t>
  </si>
  <si>
    <t>Pólizas de Afianzadora</t>
  </si>
  <si>
    <t>a) El saldo en la cuenta de Certificados de Depósito son los certificados en poder del Departamento del Fondo Auxiliar para la Administración de Justicia.</t>
  </si>
  <si>
    <t xml:space="preserve">b) El saldo en la cuenta de Pólizas de Afianzadoras son los depósitos de Pólizas de Fianza en poder del Departamento del Fondo Auxiliar para la Administración de Justicia. </t>
  </si>
  <si>
    <t>c) El saldo de Otros Pasivos a Corto Plazo se integra por Impuestos de la Cámara de la Industria de la Construcción Distrito Bravos. El importe que esta cuenta refleja constituye un monto que aún no ha sido solicitado en pago por dicha Cámara, y el pago pendiente de arrendamiento de fotocopiado.</t>
  </si>
  <si>
    <t>d) El saldo en la cuenta de Certificados de Depósito son los certificados en poder del Departamento del Fondo Auxiliar para la Administración de Justicia.</t>
  </si>
  <si>
    <t>( 01 de Enero de 2021)</t>
  </si>
  <si>
    <t>Presupuesto Aprobado y Modificado para el ejercicio de 2021</t>
  </si>
  <si>
    <t>Proyecto de Presupuesto Aprobado y Modificado para el Ejercicio de 2021</t>
  </si>
  <si>
    <t>i)</t>
  </si>
  <si>
    <t>h) El saldo de Scotiabank corresponde a los ingresos propios del Poder Judicial del Estado, por el servicio de fotocopiado.</t>
  </si>
  <si>
    <t>Cuenta Puente (Devoluciones)</t>
  </si>
  <si>
    <t>b) El saldo se refiere a gastos por adquisiciones, remodelaciones de instalaciones en varios distritos por el Covid 19.</t>
  </si>
  <si>
    <t>Provisiones para Contingencias y Otrass Erogaciones Especiales</t>
  </si>
  <si>
    <t xml:space="preserve">Se  está llevando a cabo por parte de la Dirección de Programación y Presupuesto una depuración a fin de contar con los saldos contables reales y a partir del resultado llevar a cabo los ajustes contables correspondientes.  </t>
  </si>
  <si>
    <t>f) Gastos pendientes de comprobar por concepto de viaticos.</t>
  </si>
  <si>
    <t>Al 31 de diciembre de 2021</t>
  </si>
  <si>
    <t>El Activo Circulante mostrado al 31 de diciembre por un importe de $516,603,742.97 se integra como sigue:</t>
  </si>
  <si>
    <t>a) El saldo en Caja mostrado al 31 de diciembre por un importe de $274,000.00 está integrado en el  Distrito Morelos:</t>
  </si>
  <si>
    <t>B) El saldo en Bancos al 31 de diciembre está integrado por las cuentas siguientes:</t>
  </si>
  <si>
    <t>C) El saldo en Inversiones Temporales al 31 de diciembre se integra de la manera siguiente:</t>
  </si>
  <si>
    <t xml:space="preserve">El saldo en Deudores Diversos al 31 de diciembre se integra de la manera siguiente: </t>
  </si>
  <si>
    <t>La cuenta de Hacienda Pública/ Patrimonio Generado de Ejercicios Anteriores durante el período del 01 de Enero al 31 de diciembre presenta variación por cambios en políticas contables y cambios por errores contables.</t>
  </si>
  <si>
    <t>La cuenta de Hacienda Pública/ Patrimonio Generado del  Ejercicio durante el período del 01 de Enero al 31 de diciembre presenta un saldo como sigue:</t>
  </si>
  <si>
    <t>La cuenta de otros Ingresos y Beneficios durante el período comprendido del 01 de enero al 31 de diciembre de 2021 se conforma de la manera siguiente:</t>
  </si>
  <si>
    <t>Los Gastos de Funcionamiento durante el período comprendido del 01 de enero al 31 de diciembre que representan el 10% o más del total de los gastos son los siguientes:</t>
  </si>
  <si>
    <t>Del 01 de enero al 31 de diciembre</t>
  </si>
  <si>
    <t xml:space="preserve">a) El saldo se refiere al pago de estimulo economico y servicio social </t>
  </si>
  <si>
    <t>El análisis de los saldos iniciales y finales del período del 01 de Enero al 31 de diciembre del 2021 que figuran en la última parte del estado de flujos de efectivo es como sigue.</t>
  </si>
  <si>
    <t xml:space="preserve"> (31 de diciembre de 2021)</t>
  </si>
  <si>
    <t>El Fondo Auxiliar para la Administración de Justicia no realiza operaciones extraordinarias, por lo que el flujo de efectivo neto de las actividades de operación (importe de $2,265,120.16) es igual al resultado neto generado en el periodo del 01 de enero al 31 de diciembre de 2021, lo cual se puede apreciar en el estado de actividades de la institución.</t>
  </si>
  <si>
    <t>Presupuesto total ejercido al 31 de diciembre de 2021</t>
  </si>
  <si>
    <t xml:space="preserve"> al 31 de diciembre de 2021</t>
  </si>
  <si>
    <t>Durante los meses de Enero a diciembre del ejercicio 2021, el Fondo Auxiliar recaudó ingresos por un importe de $15,235,276.56</t>
  </si>
  <si>
    <t>Importe Recaudado al 31 de diciembre de 2021</t>
  </si>
  <si>
    <t>El saldo de las provisiones esta integrada de la siguiente manera: Covid 19 $ 966,399 Gastos implementación SIDDE $389,697 y Modernización centros de fotocopiado $ 1,167,200.</t>
  </si>
  <si>
    <t>Depto. Fondo Auxiliar Morelos</t>
  </si>
  <si>
    <t>c) El saldo se refiere al pago del arrendamiento de equipo de fotocopiado y de la bodega  de Recursos Materiales.</t>
  </si>
  <si>
    <t>i) El saldo de Scotiabank corresponde a la cuenta nueva que se aperturo para el manejo independiente de los certificados de deposito del Distrito Judicial Bravos.</t>
  </si>
  <si>
    <t>c) Corresponde al importe que nos adeuda la Secretaria de Hacienda de Gobierno del estado por concepto de intereses por el saldo ponderado de certificados y fianzas a mayo de 2020.</t>
  </si>
  <si>
    <t>f) Es una cuenta puente la cual es necesaria para mantener la inversión y su saldo es de disposición inmediata para transferir a las cuentas de devolución de certificados de depósito en caso de ser necesario.</t>
  </si>
  <si>
    <t>e) Comisiones cobradas por el banco Scotiabank las cuales están pendientes de aclaración para su cancelación. Lo anterior se vio incrementado por el inicio de actividades de captación en la oficina del Distrito Judicial Bravos a partir de febrero de 2021.</t>
  </si>
  <si>
    <t>Diferencia entre Ingresos y Gastos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</si>
</sst>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8"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4"/>
      <color theme="1"/>
      <name val="Arial"/>
      <family val="2"/>
    </font>
    <font>
      <b/>
      <u/>
      <sz val="11"/>
      <color rgb="FF0000FF"/>
      <name val="Arial"/>
      <family val="2"/>
    </font>
    <font>
      <b/>
      <sz val="12"/>
      <color theme="1"/>
      <name val="Arial"/>
      <family val="2"/>
    </font>
    <font>
      <sz val="5"/>
      <color theme="1"/>
      <name val="Arial"/>
      <family val="2"/>
    </font>
    <font>
      <b/>
      <sz val="10"/>
      <color theme="1"/>
      <name val="Arial"/>
      <family val="2"/>
    </font>
    <font>
      <b/>
      <sz val="11"/>
      <color rgb="FF0000FF"/>
      <name val="Arial"/>
      <family val="2"/>
    </font>
    <font>
      <sz val="10"/>
      <color theme="1"/>
      <name val="Arial"/>
      <family val="2"/>
    </font>
    <font>
      <sz val="12"/>
      <color theme="1"/>
      <name val="Arial"/>
      <family val="2"/>
    </font>
    <font>
      <b/>
      <u/>
      <sz val="12"/>
      <color theme="1"/>
      <name val="Arial"/>
      <family val="2"/>
    </font>
    <font>
      <b/>
      <u/>
      <sz val="12"/>
      <color rgb="FF0000FF"/>
      <name val="Arial"/>
      <family val="2"/>
    </font>
    <font>
      <b/>
      <sz val="11"/>
      <color theme="0"/>
      <name val="Arial"/>
      <family val="2"/>
    </font>
    <font>
      <b/>
      <sz val="10"/>
      <color theme="0"/>
      <name val="Arial"/>
      <family val="2"/>
    </font>
    <font>
      <sz val="10"/>
      <color rgb="FF000000"/>
      <name val="Arial"/>
      <family val="2"/>
    </font>
    <font>
      <sz val="11"/>
      <color theme="0"/>
      <name val="Arial"/>
      <family val="2"/>
    </font>
    <font>
      <sz val="9"/>
      <color rgb="FF000000"/>
      <name val="Arial"/>
      <family val="2"/>
    </font>
    <font>
      <sz val="8"/>
      <color rgb="FF000000"/>
      <name val="Arial"/>
      <family val="2"/>
    </font>
    <font>
      <b/>
      <sz val="8"/>
      <color theme="0"/>
      <name val="Arial"/>
      <family val="2"/>
    </font>
    <font>
      <b/>
      <sz val="8"/>
      <color theme="1"/>
      <name val="Arial"/>
      <family val="2"/>
    </font>
    <font>
      <sz val="9"/>
      <color theme="1"/>
      <name val="Arial"/>
      <family val="2"/>
    </font>
    <font>
      <b/>
      <sz val="9"/>
      <color rgb="FF000000"/>
      <name val="Arial"/>
      <family val="2"/>
    </font>
    <font>
      <sz val="8"/>
      <color theme="1"/>
      <name val="Arial"/>
      <family val="2"/>
    </font>
    <font>
      <b/>
      <sz val="9"/>
      <color theme="0"/>
      <name val="Arial"/>
      <family val="2"/>
    </font>
    <font>
      <b/>
      <sz val="9"/>
      <color theme="1"/>
      <name val="Arial"/>
      <family val="2"/>
    </font>
    <font>
      <b/>
      <u/>
      <sz val="11"/>
      <color theme="1"/>
      <name val="Arial"/>
      <family val="2"/>
    </font>
  </fonts>
  <fills count="7">
    <fill>
      <patternFill patternType="none"/>
    </fill>
    <fill>
      <patternFill patternType="gray125"/>
    </fill>
    <fill>
      <patternFill patternType="solid">
        <fgColor rgb="FF632423"/>
        <bgColor indexed="64"/>
      </patternFill>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34998626667073579"/>
        <bgColor indexed="64"/>
      </patternFill>
    </fill>
  </fills>
  <borders count="1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55">
    <xf numFmtId="0" fontId="0" fillId="0" borderId="0" xfId="0"/>
    <xf numFmtId="0" fontId="2" fillId="0" borderId="0" xfId="0" applyFont="1"/>
    <xf numFmtId="0" fontId="4"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justify" vertical="center"/>
    </xf>
    <xf numFmtId="0" fontId="3" fillId="0" borderId="0" xfId="0" applyFont="1" applyAlignment="1">
      <alignment vertical="center"/>
    </xf>
    <xf numFmtId="0" fontId="2" fillId="0" borderId="0" xfId="0" applyFont="1" applyAlignment="1">
      <alignment horizontal="center" vertical="center"/>
    </xf>
    <xf numFmtId="0" fontId="7" fillId="0" borderId="0" xfId="0" applyFont="1" applyAlignment="1">
      <alignment horizontal="justify" vertical="center"/>
    </xf>
    <xf numFmtId="0" fontId="9" fillId="0" borderId="0" xfId="0" applyFont="1" applyAlignment="1">
      <alignment horizontal="justify" vertical="center"/>
    </xf>
    <xf numFmtId="0" fontId="2" fillId="0" borderId="0" xfId="0" applyFont="1" applyBorder="1"/>
    <xf numFmtId="0" fontId="6" fillId="4" borderId="0" xfId="0" applyFont="1" applyFill="1" applyBorder="1" applyAlignment="1">
      <alignment vertical="center"/>
    </xf>
    <xf numFmtId="0" fontId="6" fillId="0" borderId="0" xfId="0" applyFont="1" applyAlignment="1">
      <alignment horizontal="center" vertical="center"/>
    </xf>
    <xf numFmtId="0" fontId="11" fillId="0" borderId="0" xfId="0" applyFont="1"/>
    <xf numFmtId="0" fontId="6" fillId="0" borderId="0" xfId="0" applyFont="1" applyAlignment="1">
      <alignment horizontal="justify" vertical="center"/>
    </xf>
    <xf numFmtId="0" fontId="6" fillId="0" borderId="0" xfId="0" applyFont="1" applyAlignment="1">
      <alignment horizontal="left" vertical="center"/>
    </xf>
    <xf numFmtId="0" fontId="11" fillId="0" borderId="0" xfId="0" applyFont="1" applyAlignment="1">
      <alignment horizontal="left"/>
    </xf>
    <xf numFmtId="0" fontId="11" fillId="0" borderId="0" xfId="0" applyFont="1" applyAlignment="1">
      <alignment horizontal="left" vertical="center"/>
    </xf>
    <xf numFmtId="0" fontId="14" fillId="2"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3" borderId="2" xfId="0" applyFont="1" applyFill="1" applyBorder="1" applyAlignment="1">
      <alignment vertical="center" wrapText="1"/>
    </xf>
    <xf numFmtId="0" fontId="2" fillId="0" borderId="0" xfId="0" applyFont="1" applyAlignment="1">
      <alignment horizontal="justify"/>
    </xf>
    <xf numFmtId="0" fontId="15" fillId="2"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0" fillId="3" borderId="2" xfId="0" applyFont="1" applyFill="1" applyBorder="1" applyAlignment="1">
      <alignment horizontal="center" vertical="center" wrapText="1"/>
    </xf>
    <xf numFmtId="0" fontId="17" fillId="0" borderId="0" xfId="0" applyFont="1"/>
    <xf numFmtId="0" fontId="7" fillId="0" borderId="0" xfId="0" applyFont="1" applyAlignment="1">
      <alignment horizontal="left" vertical="center" indent="1"/>
    </xf>
    <xf numFmtId="0" fontId="2" fillId="0" borderId="0" xfId="0" applyFont="1" applyAlignment="1">
      <alignment horizontal="left" indent="1"/>
    </xf>
    <xf numFmtId="0" fontId="2" fillId="0" borderId="0" xfId="0" applyFont="1" applyAlignment="1">
      <alignment horizontal="left" vertical="center" indent="1"/>
    </xf>
    <xf numFmtId="0" fontId="10" fillId="5" borderId="2" xfId="0" applyFont="1" applyFill="1" applyBorder="1" applyAlignment="1">
      <alignment horizontal="center" vertical="center" wrapText="1"/>
    </xf>
    <xf numFmtId="43" fontId="10" fillId="0" borderId="2" xfId="1" applyFont="1" applyBorder="1" applyAlignment="1">
      <alignment horizontal="center" vertical="center" wrapText="1"/>
    </xf>
    <xf numFmtId="0" fontId="10" fillId="0" borderId="2" xfId="0" applyFont="1" applyBorder="1" applyAlignment="1">
      <alignment horizontal="center" vertical="center" wrapText="1"/>
    </xf>
    <xf numFmtId="0" fontId="18" fillId="0" borderId="2" xfId="0" applyFont="1" applyBorder="1" applyAlignment="1">
      <alignment vertical="center" wrapText="1"/>
    </xf>
    <xf numFmtId="0" fontId="19"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2" xfId="0" quotePrefix="1" applyNumberFormat="1" applyFont="1" applyBorder="1" applyAlignment="1">
      <alignment horizontal="center" vertical="center" wrapText="1"/>
    </xf>
    <xf numFmtId="0" fontId="23" fillId="3" borderId="2" xfId="0" applyFont="1" applyFill="1" applyBorder="1" applyAlignment="1">
      <alignment horizontal="center" vertical="center" wrapText="1"/>
    </xf>
    <xf numFmtId="0" fontId="2" fillId="0" borderId="0" xfId="0" applyFont="1" applyFill="1"/>
    <xf numFmtId="0" fontId="8" fillId="0" borderId="0" xfId="0" applyFont="1" applyFill="1" applyBorder="1" applyAlignment="1">
      <alignment horizontal="center" vertical="center" wrapText="1"/>
    </xf>
    <xf numFmtId="43" fontId="8" fillId="0" borderId="0" xfId="1" applyFont="1" applyFill="1" applyBorder="1" applyAlignment="1">
      <alignment horizontal="center" vertical="center" wrapText="1"/>
    </xf>
    <xf numFmtId="0" fontId="10" fillId="0" borderId="0"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4" fillId="0" borderId="2" xfId="0" applyFont="1" applyBorder="1" applyAlignment="1">
      <alignment horizontal="center" vertical="center" wrapText="1"/>
    </xf>
    <xf numFmtId="0" fontId="21" fillId="3" borderId="2" xfId="0" applyFont="1" applyFill="1" applyBorder="1" applyAlignment="1">
      <alignment horizontal="center" vertical="center" wrapText="1"/>
    </xf>
    <xf numFmtId="0" fontId="11" fillId="0" borderId="0" xfId="0" applyFont="1" applyBorder="1"/>
    <xf numFmtId="0" fontId="25" fillId="2" borderId="2"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 fillId="0" borderId="0" xfId="0" applyFont="1" applyAlignment="1"/>
    <xf numFmtId="9" fontId="21" fillId="3" borderId="2"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0" fontId="2" fillId="0" borderId="1" xfId="0" applyFont="1" applyBorder="1"/>
    <xf numFmtId="0" fontId="22" fillId="0" borderId="2" xfId="0" applyFont="1" applyBorder="1" applyAlignment="1">
      <alignment horizontal="center" vertical="center" wrapText="1"/>
    </xf>
    <xf numFmtId="0" fontId="3" fillId="0" borderId="0" xfId="0" applyFont="1" applyBorder="1" applyAlignment="1">
      <alignment vertical="center"/>
    </xf>
    <xf numFmtId="0" fontId="22" fillId="0" borderId="2" xfId="0" applyFont="1" applyBorder="1" applyAlignment="1">
      <alignment horizontal="center" vertical="center" wrapText="1"/>
    </xf>
    <xf numFmtId="0" fontId="2" fillId="0" borderId="0" xfId="0" applyFont="1" applyAlignment="1">
      <alignment horizontal="left" vertical="center" indent="1"/>
    </xf>
    <xf numFmtId="9" fontId="24" fillId="0" borderId="2" xfId="0" applyNumberFormat="1" applyFont="1" applyFill="1" applyBorder="1" applyAlignment="1">
      <alignment horizontal="center" vertical="center" wrapText="1"/>
    </xf>
    <xf numFmtId="43" fontId="2" fillId="0" borderId="0" xfId="0" applyNumberFormat="1" applyFont="1"/>
    <xf numFmtId="0" fontId="2" fillId="0" borderId="0" xfId="0" applyFont="1" applyBorder="1" applyAlignment="1">
      <alignment horizontal="justify" vertical="center"/>
    </xf>
    <xf numFmtId="43" fontId="22" fillId="0" borderId="2" xfId="1" applyFont="1" applyBorder="1" applyAlignment="1">
      <alignment horizontal="center" vertical="center" wrapText="1"/>
    </xf>
    <xf numFmtId="0" fontId="25"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 fillId="0" borderId="0" xfId="0" applyFont="1" applyAlignment="1">
      <alignment horizontal="left" vertical="center" indent="1"/>
    </xf>
    <xf numFmtId="43" fontId="19" fillId="0" borderId="2" xfId="1" applyFont="1" applyBorder="1" applyAlignment="1">
      <alignment vertical="center" wrapText="1"/>
    </xf>
    <xf numFmtId="43" fontId="21" fillId="3" borderId="2" xfId="1" applyFont="1" applyFill="1" applyBorder="1" applyAlignment="1">
      <alignment vertical="center" wrapText="1"/>
    </xf>
    <xf numFmtId="43" fontId="24" fillId="0" borderId="2" xfId="1" applyFont="1" applyBorder="1" applyAlignment="1">
      <alignment vertical="center" wrapText="1"/>
    </xf>
    <xf numFmtId="43" fontId="20" fillId="2" borderId="2" xfId="1" applyFont="1" applyFill="1" applyBorder="1" applyAlignment="1">
      <alignment vertical="center" wrapText="1"/>
    </xf>
    <xf numFmtId="43" fontId="24" fillId="0" borderId="2" xfId="1" applyFont="1" applyFill="1" applyBorder="1" applyAlignment="1">
      <alignment vertical="center" wrapText="1"/>
    </xf>
    <xf numFmtId="43" fontId="22" fillId="0" borderId="2" xfId="1" applyFont="1" applyBorder="1" applyAlignment="1">
      <alignment vertical="center" wrapText="1"/>
    </xf>
    <xf numFmtId="0" fontId="2" fillId="0" borderId="0" xfId="0" applyFont="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left" vertical="center" wrapText="1"/>
    </xf>
    <xf numFmtId="0" fontId="25" fillId="2" borderId="2" xfId="0" applyFont="1" applyFill="1" applyBorder="1" applyAlignment="1">
      <alignment horizontal="center" vertical="center" wrapText="1"/>
    </xf>
    <xf numFmtId="0" fontId="5" fillId="0" borderId="0" xfId="0" applyFont="1" applyAlignment="1">
      <alignment horizontal="left" vertical="center"/>
    </xf>
    <xf numFmtId="0" fontId="22" fillId="0" borderId="2" xfId="0" applyFont="1" applyBorder="1" applyAlignment="1">
      <alignment horizontal="center" vertical="center" wrapText="1"/>
    </xf>
    <xf numFmtId="0" fontId="3" fillId="6" borderId="0" xfId="0" applyFont="1" applyFill="1" applyBorder="1" applyAlignment="1">
      <alignment horizontal="center"/>
    </xf>
    <xf numFmtId="0" fontId="20" fillId="2" borderId="2" xfId="0" applyFont="1" applyFill="1" applyBorder="1" applyAlignment="1">
      <alignment horizontal="center" vertical="center" wrapText="1"/>
    </xf>
    <xf numFmtId="0" fontId="2" fillId="0" borderId="0" xfId="0" applyFont="1" applyAlignment="1">
      <alignment horizontal="left" vertical="center" wrapText="1" indent="1"/>
    </xf>
    <xf numFmtId="0" fontId="2" fillId="0" borderId="0" xfId="0" applyFont="1" applyAlignment="1">
      <alignment horizontal="left" vertical="center" indent="1"/>
    </xf>
    <xf numFmtId="0" fontId="2" fillId="0" borderId="0" xfId="0" applyFont="1" applyFill="1" applyBorder="1" applyAlignment="1">
      <alignment horizontal="left" vertical="center" wrapText="1" indent="1"/>
    </xf>
    <xf numFmtId="43" fontId="10" fillId="0" borderId="2" xfId="1"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23" fillId="3" borderId="3" xfId="0" applyFont="1" applyFill="1" applyBorder="1" applyAlignment="1">
      <alignment horizontal="center" vertical="center" wrapText="1"/>
    </xf>
    <xf numFmtId="0" fontId="23" fillId="3" borderId="5" xfId="0" applyFont="1" applyFill="1" applyBorder="1" applyAlignment="1">
      <alignment horizontal="center" vertical="center" wrapText="1"/>
    </xf>
    <xf numFmtId="43" fontId="10" fillId="0" borderId="2" xfId="1" applyFont="1" applyBorder="1" applyAlignment="1">
      <alignment horizontal="left" vertical="center" wrapText="1" indent="1"/>
    </xf>
    <xf numFmtId="43" fontId="8" fillId="3" borderId="2" xfId="1" applyFont="1" applyFill="1" applyBorder="1" applyAlignment="1">
      <alignment horizontal="center" vertical="center" wrapText="1"/>
    </xf>
    <xf numFmtId="0" fontId="18" fillId="0" borderId="2" xfId="0" applyFont="1" applyBorder="1" applyAlignment="1">
      <alignment horizontal="center" vertical="center" wrapText="1"/>
    </xf>
    <xf numFmtId="0" fontId="15"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2" fillId="0" borderId="0" xfId="0" applyFont="1" applyAlignment="1">
      <alignment horizontal="left" vertical="center" wrapText="1"/>
    </xf>
    <xf numFmtId="0" fontId="6" fillId="0" borderId="0" xfId="0" applyFont="1" applyAlignment="1">
      <alignment horizontal="left" vertical="center"/>
    </xf>
    <xf numFmtId="0" fontId="13" fillId="0" borderId="0" xfId="0" applyFont="1" applyAlignment="1">
      <alignment horizontal="left" vertical="center"/>
    </xf>
    <xf numFmtId="0" fontId="10" fillId="0" borderId="2" xfId="0" applyFont="1" applyBorder="1" applyAlignment="1">
      <alignment horizontal="left" vertical="center" wrapText="1"/>
    </xf>
    <xf numFmtId="0" fontId="8" fillId="3" borderId="2" xfId="0" applyFont="1" applyFill="1" applyBorder="1" applyAlignment="1">
      <alignment horizontal="center" vertical="center" wrapText="1"/>
    </xf>
    <xf numFmtId="43" fontId="15" fillId="2" borderId="2" xfId="1" applyFont="1" applyFill="1" applyBorder="1" applyAlignment="1">
      <alignment horizontal="center" vertical="center" wrapText="1"/>
    </xf>
    <xf numFmtId="0" fontId="3" fillId="0" borderId="0" xfId="0" applyFont="1" applyAlignment="1">
      <alignment horizontal="left" vertical="center" wrapText="1"/>
    </xf>
    <xf numFmtId="0" fontId="24" fillId="0" borderId="2"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3" fillId="0" borderId="0" xfId="0" applyFont="1" applyAlignment="1">
      <alignment horizontal="left" vertical="center"/>
    </xf>
    <xf numFmtId="0" fontId="2" fillId="0" borderId="0" xfId="0" applyFont="1" applyFill="1" applyAlignment="1">
      <alignment horizontal="left" vertical="center" wrapText="1"/>
    </xf>
    <xf numFmtId="0" fontId="9" fillId="0" borderId="0" xfId="0" applyFont="1" applyFill="1" applyAlignment="1">
      <alignment horizontal="left" vertical="center" wrapText="1"/>
    </xf>
    <xf numFmtId="0" fontId="27" fillId="0" borderId="0" xfId="0" applyFont="1" applyAlignment="1">
      <alignment horizontal="left" vertical="center"/>
    </xf>
    <xf numFmtId="0" fontId="24" fillId="0" borderId="2" xfId="0" applyFont="1" applyBorder="1" applyAlignment="1">
      <alignment horizontal="center" vertical="center" wrapText="1"/>
    </xf>
    <xf numFmtId="0" fontId="5" fillId="0" borderId="0" xfId="0" applyFont="1" applyAlignment="1">
      <alignment horizontal="left" vertical="center" wrapText="1"/>
    </xf>
    <xf numFmtId="43" fontId="10" fillId="0" borderId="2" xfId="1" applyFont="1" applyBorder="1" applyAlignment="1">
      <alignment horizontal="left"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0" fillId="0" borderId="3" xfId="0" applyFont="1" applyBorder="1" applyAlignment="1">
      <alignment horizontal="left" vertical="center" wrapText="1" indent="1"/>
    </xf>
    <xf numFmtId="0" fontId="10" fillId="0" borderId="4" xfId="0" applyFont="1" applyBorder="1" applyAlignment="1">
      <alignment horizontal="left" vertical="center" wrapText="1" indent="1"/>
    </xf>
    <xf numFmtId="0" fontId="10" fillId="0" borderId="5" xfId="0" applyFont="1" applyBorder="1" applyAlignment="1">
      <alignment horizontal="left" vertical="center" wrapText="1" indent="1"/>
    </xf>
    <xf numFmtId="43" fontId="25" fillId="2" borderId="2" xfId="1" applyFont="1" applyFill="1" applyBorder="1" applyAlignment="1">
      <alignment horizontal="center" vertical="center" wrapText="1"/>
    </xf>
    <xf numFmtId="43" fontId="22" fillId="0" borderId="2" xfId="1" applyFont="1" applyBorder="1" applyAlignment="1">
      <alignment horizontal="center" vertical="center" wrapText="1"/>
    </xf>
    <xf numFmtId="43" fontId="26" fillId="3" borderId="2" xfId="1"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43" fontId="8" fillId="5" borderId="2" xfId="1" applyFont="1" applyFill="1" applyBorder="1" applyAlignment="1">
      <alignment horizontal="center" vertical="center" wrapText="1"/>
    </xf>
    <xf numFmtId="0" fontId="3" fillId="0" borderId="0" xfId="0" applyFont="1" applyBorder="1" applyAlignment="1">
      <alignment horizontal="left" vertical="center"/>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25" fillId="2" borderId="3"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2" fillId="0" borderId="2" xfId="0" applyFont="1" applyBorder="1" applyAlignment="1">
      <alignment horizontal="left" vertical="center" wrapText="1" indent="1"/>
    </xf>
    <xf numFmtId="0" fontId="26" fillId="3" borderId="2"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43" fontId="18" fillId="0" borderId="8" xfId="1" applyFont="1" applyBorder="1" applyAlignment="1">
      <alignment horizontal="center" vertical="center" wrapText="1"/>
    </xf>
    <xf numFmtId="43" fontId="18" fillId="0" borderId="9" xfId="1" applyFont="1" applyBorder="1" applyAlignment="1">
      <alignment horizontal="center" vertical="center" wrapText="1"/>
    </xf>
    <xf numFmtId="43" fontId="23" fillId="3" borderId="3" xfId="1" applyFont="1" applyFill="1" applyBorder="1" applyAlignment="1">
      <alignment horizontal="center" vertical="center" wrapText="1"/>
    </xf>
    <xf numFmtId="43" fontId="23" fillId="3" borderId="5" xfId="1" applyFont="1" applyFill="1" applyBorder="1" applyAlignment="1">
      <alignment horizontal="center" vertical="center" wrapText="1"/>
    </xf>
    <xf numFmtId="0" fontId="24" fillId="0" borderId="2" xfId="0" applyFont="1" applyBorder="1" applyAlignment="1">
      <alignment horizontal="left" vertical="center" wrapText="1" indent="2"/>
    </xf>
    <xf numFmtId="0" fontId="20" fillId="2" borderId="3"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4" fillId="0" borderId="2" xfId="0" applyFont="1" applyFill="1" applyBorder="1" applyAlignment="1">
      <alignment horizontal="left" vertical="center" wrapText="1" inden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4"/>
  <sheetViews>
    <sheetView tabSelected="1" view="pageBreakPreview" topLeftCell="A232" zoomScaleNormal="100" zoomScaleSheetLayoutView="100" workbookViewId="0">
      <selection activeCell="A179" sqref="A179:XFD179"/>
    </sheetView>
  </sheetViews>
  <sheetFormatPr baseColWidth="10" defaultColWidth="11.42578125" defaultRowHeight="14.25" x14ac:dyDescent="0.2"/>
  <cols>
    <col min="1" max="8" width="13.7109375" style="1" customWidth="1"/>
    <col min="9" max="16384" width="11.42578125" style="1"/>
  </cols>
  <sheetData>
    <row r="1" spans="1:8" ht="15" x14ac:dyDescent="0.25">
      <c r="A1" s="84" t="s">
        <v>179</v>
      </c>
      <c r="B1" s="84"/>
      <c r="C1" s="84"/>
      <c r="D1" s="84"/>
      <c r="E1" s="84"/>
      <c r="F1" s="84"/>
      <c r="G1" s="84"/>
      <c r="H1" s="84"/>
    </row>
    <row r="2" spans="1:8" ht="15" x14ac:dyDescent="0.25">
      <c r="A2" s="84" t="s">
        <v>180</v>
      </c>
      <c r="B2" s="84"/>
      <c r="C2" s="84"/>
      <c r="D2" s="84"/>
      <c r="E2" s="84"/>
      <c r="F2" s="84"/>
      <c r="G2" s="84"/>
      <c r="H2" s="84"/>
    </row>
    <row r="3" spans="1:8" ht="15" x14ac:dyDescent="0.25">
      <c r="A3" s="84" t="s">
        <v>181</v>
      </c>
      <c r="B3" s="84"/>
      <c r="C3" s="84"/>
      <c r="D3" s="84"/>
      <c r="E3" s="84"/>
      <c r="F3" s="84"/>
      <c r="G3" s="84"/>
      <c r="H3" s="84"/>
    </row>
    <row r="4" spans="1:8" ht="15" x14ac:dyDescent="0.25">
      <c r="A4" s="84" t="s">
        <v>203</v>
      </c>
      <c r="B4" s="84"/>
      <c r="C4" s="84"/>
      <c r="D4" s="84"/>
      <c r="E4" s="84"/>
      <c r="F4" s="84"/>
      <c r="G4" s="84"/>
      <c r="H4" s="84"/>
    </row>
    <row r="5" spans="1:8" s="14" customFormat="1" ht="6" customHeight="1" x14ac:dyDescent="0.2"/>
    <row r="6" spans="1:8" s="14" customFormat="1" ht="15.75" x14ac:dyDescent="0.2">
      <c r="A6" s="100" t="s">
        <v>0</v>
      </c>
      <c r="B6" s="100"/>
      <c r="C6" s="100"/>
      <c r="D6" s="100"/>
      <c r="E6" s="100"/>
      <c r="F6" s="100"/>
      <c r="G6" s="100"/>
      <c r="H6" s="13"/>
    </row>
    <row r="7" spans="1:8" s="14" customFormat="1" ht="6" customHeight="1" x14ac:dyDescent="0.2">
      <c r="A7" s="15"/>
    </row>
    <row r="8" spans="1:8" s="14" customFormat="1" ht="15.75" x14ac:dyDescent="0.2">
      <c r="A8" s="100" t="s">
        <v>1</v>
      </c>
      <c r="B8" s="100"/>
      <c r="C8" s="100"/>
      <c r="D8" s="100"/>
      <c r="E8" s="100"/>
      <c r="F8" s="100"/>
      <c r="G8" s="100"/>
    </row>
    <row r="9" spans="1:8" s="17" customFormat="1" ht="6" customHeight="1" x14ac:dyDescent="0.2">
      <c r="A9" s="16"/>
      <c r="H9" s="18"/>
    </row>
    <row r="10" spans="1:8" s="14" customFormat="1" ht="15.75" x14ac:dyDescent="0.2">
      <c r="A10" s="102" t="s">
        <v>2</v>
      </c>
      <c r="B10" s="102"/>
      <c r="C10" s="102"/>
      <c r="D10" s="102"/>
      <c r="E10" s="102"/>
      <c r="F10" s="102"/>
      <c r="G10" s="102"/>
    </row>
    <row r="11" spans="1:8" s="14" customFormat="1" ht="6" customHeight="1" x14ac:dyDescent="0.2">
      <c r="A11" s="15"/>
      <c r="G11" s="45"/>
      <c r="H11" s="18"/>
    </row>
    <row r="12" spans="1:8" s="14" customFormat="1" ht="16.5" customHeight="1" x14ac:dyDescent="0.2">
      <c r="A12" s="101" t="s">
        <v>3</v>
      </c>
      <c r="B12" s="101"/>
      <c r="C12" s="101"/>
      <c r="D12" s="101"/>
      <c r="E12" s="101"/>
      <c r="F12" s="101"/>
      <c r="G12" s="101"/>
    </row>
    <row r="13" spans="1:8" ht="6" customHeight="1" x14ac:dyDescent="0.2">
      <c r="A13" s="3"/>
    </row>
    <row r="14" spans="1:8" ht="15" x14ac:dyDescent="0.2">
      <c r="A14" s="3" t="s">
        <v>4</v>
      </c>
    </row>
    <row r="15" spans="1:8" s="22" customFormat="1" x14ac:dyDescent="0.2">
      <c r="A15" s="80" t="s">
        <v>204</v>
      </c>
      <c r="B15" s="80"/>
      <c r="C15" s="80"/>
      <c r="D15" s="80"/>
      <c r="E15" s="80"/>
      <c r="F15" s="80"/>
      <c r="G15" s="80"/>
      <c r="H15" s="80"/>
    </row>
    <row r="16" spans="1:8" ht="6" customHeight="1" x14ac:dyDescent="0.2">
      <c r="A16" s="5"/>
    </row>
    <row r="17" spans="1:8" ht="25.5" x14ac:dyDescent="0.2">
      <c r="B17" s="23" t="s">
        <v>5</v>
      </c>
      <c r="C17" s="97" t="s">
        <v>6</v>
      </c>
      <c r="D17" s="97"/>
      <c r="E17" s="97" t="s">
        <v>7</v>
      </c>
      <c r="F17" s="97"/>
      <c r="G17" s="46" t="s">
        <v>8</v>
      </c>
    </row>
    <row r="18" spans="1:8" ht="15.75" customHeight="1" x14ac:dyDescent="0.2">
      <c r="B18" s="32" t="s">
        <v>9</v>
      </c>
      <c r="C18" s="103" t="s">
        <v>10</v>
      </c>
      <c r="D18" s="103"/>
      <c r="E18" s="89">
        <v>274000</v>
      </c>
      <c r="F18" s="89"/>
      <c r="G18" s="32" t="s">
        <v>11</v>
      </c>
    </row>
    <row r="19" spans="1:8" ht="15.75" customHeight="1" x14ac:dyDescent="0.2">
      <c r="B19" s="32" t="s">
        <v>12</v>
      </c>
      <c r="C19" s="103" t="s">
        <v>13</v>
      </c>
      <c r="D19" s="103"/>
      <c r="E19" s="89">
        <v>19330793.91</v>
      </c>
      <c r="F19" s="89"/>
      <c r="G19" s="32" t="s">
        <v>14</v>
      </c>
    </row>
    <row r="20" spans="1:8" ht="15.75" customHeight="1" x14ac:dyDescent="0.2">
      <c r="B20" s="32" t="s">
        <v>15</v>
      </c>
      <c r="C20" s="103" t="s">
        <v>16</v>
      </c>
      <c r="D20" s="103"/>
      <c r="E20" s="89">
        <v>336201964.00999999</v>
      </c>
      <c r="F20" s="89"/>
      <c r="G20" s="32" t="s">
        <v>17</v>
      </c>
    </row>
    <row r="21" spans="1:8" ht="15.75" customHeight="1" x14ac:dyDescent="0.2">
      <c r="B21" s="32" t="s">
        <v>18</v>
      </c>
      <c r="C21" s="103" t="s">
        <v>19</v>
      </c>
      <c r="D21" s="103"/>
      <c r="E21" s="89">
        <v>160796985.05000001</v>
      </c>
      <c r="F21" s="89"/>
      <c r="G21" s="32" t="s">
        <v>20</v>
      </c>
    </row>
    <row r="22" spans="1:8" ht="15.75" customHeight="1" x14ac:dyDescent="0.2">
      <c r="B22" s="104" t="s">
        <v>21</v>
      </c>
      <c r="C22" s="104"/>
      <c r="D22" s="104"/>
      <c r="E22" s="95">
        <f>+E18+E19+E20+E21</f>
        <v>516603742.97000003</v>
      </c>
      <c r="F22" s="95"/>
      <c r="G22" s="21"/>
    </row>
    <row r="23" spans="1:8" ht="6" customHeight="1" x14ac:dyDescent="0.2">
      <c r="A23" s="5"/>
    </row>
    <row r="24" spans="1:8" x14ac:dyDescent="0.2">
      <c r="A24" s="80" t="s">
        <v>205</v>
      </c>
      <c r="B24" s="80"/>
      <c r="C24" s="80"/>
      <c r="D24" s="80"/>
      <c r="E24" s="80"/>
      <c r="F24" s="80"/>
      <c r="G24" s="80"/>
      <c r="H24" s="80"/>
    </row>
    <row r="25" spans="1:8" ht="6" customHeight="1" x14ac:dyDescent="0.2">
      <c r="A25" s="6"/>
    </row>
    <row r="26" spans="1:8" ht="18.75" customHeight="1" x14ac:dyDescent="0.2">
      <c r="B26" s="105" t="s">
        <v>22</v>
      </c>
      <c r="C26" s="105"/>
      <c r="D26" s="105"/>
      <c r="E26" s="105" t="s">
        <v>7</v>
      </c>
      <c r="F26" s="105"/>
    </row>
    <row r="27" spans="1:8" ht="18.75" customHeight="1" x14ac:dyDescent="0.2">
      <c r="B27" s="94" t="s">
        <v>23</v>
      </c>
      <c r="C27" s="94"/>
      <c r="D27" s="94"/>
      <c r="E27" s="89">
        <v>2000</v>
      </c>
      <c r="F27" s="89"/>
    </row>
    <row r="28" spans="1:8" ht="18.75" customHeight="1" x14ac:dyDescent="0.2">
      <c r="B28" s="94" t="s">
        <v>223</v>
      </c>
      <c r="C28" s="94"/>
      <c r="D28" s="94"/>
      <c r="E28" s="89">
        <v>80000</v>
      </c>
      <c r="F28" s="89"/>
    </row>
    <row r="29" spans="1:8" ht="18.75" customHeight="1" x14ac:dyDescent="0.2">
      <c r="B29" s="94" t="s">
        <v>177</v>
      </c>
      <c r="C29" s="94"/>
      <c r="D29" s="94"/>
      <c r="E29" s="89">
        <v>192000</v>
      </c>
      <c r="F29" s="89"/>
    </row>
    <row r="30" spans="1:8" ht="18.75" customHeight="1" x14ac:dyDescent="0.2">
      <c r="B30" s="95" t="s">
        <v>21</v>
      </c>
      <c r="C30" s="95"/>
      <c r="D30" s="95"/>
      <c r="E30" s="95">
        <f>+E27+E28+E29</f>
        <v>274000</v>
      </c>
      <c r="F30" s="95"/>
    </row>
    <row r="31" spans="1:8" ht="6" customHeight="1" x14ac:dyDescent="0.2">
      <c r="A31" s="7"/>
    </row>
    <row r="32" spans="1:8" x14ac:dyDescent="0.2">
      <c r="A32" s="5" t="s">
        <v>206</v>
      </c>
    </row>
    <row r="33" spans="1:8" ht="6" customHeight="1" x14ac:dyDescent="0.2">
      <c r="A33" s="8"/>
    </row>
    <row r="34" spans="1:8" s="26" customFormat="1" ht="25.5" x14ac:dyDescent="0.2">
      <c r="A34" s="23" t="s">
        <v>24</v>
      </c>
      <c r="B34" s="97" t="s">
        <v>25</v>
      </c>
      <c r="C34" s="97"/>
      <c r="D34" s="23" t="s">
        <v>26</v>
      </c>
      <c r="E34" s="61" t="s">
        <v>7</v>
      </c>
      <c r="F34" s="97" t="s">
        <v>27</v>
      </c>
      <c r="G34" s="97"/>
      <c r="H34" s="23"/>
    </row>
    <row r="35" spans="1:8" ht="22.5" customHeight="1" x14ac:dyDescent="0.2">
      <c r="A35" s="34">
        <v>145391628</v>
      </c>
      <c r="B35" s="96" t="s">
        <v>28</v>
      </c>
      <c r="C35" s="96"/>
      <c r="D35" s="33" t="s">
        <v>29</v>
      </c>
      <c r="E35" s="63">
        <v>19034.34</v>
      </c>
      <c r="F35" s="96" t="s">
        <v>30</v>
      </c>
      <c r="G35" s="96"/>
      <c r="H35" s="24" t="s">
        <v>11</v>
      </c>
    </row>
    <row r="36" spans="1:8" ht="22.5" customHeight="1" x14ac:dyDescent="0.2">
      <c r="A36" s="34">
        <v>104585135</v>
      </c>
      <c r="B36" s="96" t="s">
        <v>28</v>
      </c>
      <c r="C36" s="96"/>
      <c r="D36" s="33" t="s">
        <v>31</v>
      </c>
      <c r="E36" s="63">
        <v>4100</v>
      </c>
      <c r="F36" s="96" t="s">
        <v>32</v>
      </c>
      <c r="G36" s="96"/>
      <c r="H36" s="24" t="s">
        <v>14</v>
      </c>
    </row>
    <row r="37" spans="1:8" ht="22.5" customHeight="1" x14ac:dyDescent="0.2">
      <c r="A37" s="34">
        <v>194252918</v>
      </c>
      <c r="B37" s="96" t="s">
        <v>28</v>
      </c>
      <c r="C37" s="96"/>
      <c r="D37" s="33" t="s">
        <v>33</v>
      </c>
      <c r="E37" s="63">
        <v>495424.59</v>
      </c>
      <c r="F37" s="96" t="s">
        <v>34</v>
      </c>
      <c r="G37" s="96"/>
      <c r="H37" s="24" t="s">
        <v>17</v>
      </c>
    </row>
    <row r="38" spans="1:8" ht="22.5" customHeight="1" x14ac:dyDescent="0.2">
      <c r="A38" s="34">
        <v>4011307154</v>
      </c>
      <c r="B38" s="96" t="s">
        <v>28</v>
      </c>
      <c r="C38" s="96"/>
      <c r="D38" s="33" t="s">
        <v>35</v>
      </c>
      <c r="E38" s="63">
        <v>2669220.7599999998</v>
      </c>
      <c r="F38" s="96" t="s">
        <v>36</v>
      </c>
      <c r="G38" s="96"/>
      <c r="H38" s="24" t="s">
        <v>20</v>
      </c>
    </row>
    <row r="39" spans="1:8" ht="22.5" customHeight="1" x14ac:dyDescent="0.2">
      <c r="A39" s="34">
        <v>6519528</v>
      </c>
      <c r="B39" s="96" t="s">
        <v>28</v>
      </c>
      <c r="C39" s="96"/>
      <c r="D39" s="33" t="s">
        <v>37</v>
      </c>
      <c r="E39" s="63">
        <v>20379.46</v>
      </c>
      <c r="F39" s="96" t="s">
        <v>38</v>
      </c>
      <c r="G39" s="96"/>
      <c r="H39" s="24" t="s">
        <v>39</v>
      </c>
    </row>
    <row r="40" spans="1:8" ht="22.5" customHeight="1" x14ac:dyDescent="0.2">
      <c r="A40" s="34">
        <v>21503513815</v>
      </c>
      <c r="B40" s="96" t="s">
        <v>28</v>
      </c>
      <c r="C40" s="96"/>
      <c r="D40" s="33" t="s">
        <v>40</v>
      </c>
      <c r="E40" s="63">
        <v>430156.9</v>
      </c>
      <c r="F40" s="96" t="s">
        <v>198</v>
      </c>
      <c r="G40" s="96"/>
      <c r="H40" s="24" t="s">
        <v>41</v>
      </c>
    </row>
    <row r="41" spans="1:8" ht="22.5" customHeight="1" x14ac:dyDescent="0.2">
      <c r="A41" s="34">
        <v>21504579569</v>
      </c>
      <c r="B41" s="96" t="s">
        <v>42</v>
      </c>
      <c r="C41" s="96"/>
      <c r="D41" s="33" t="s">
        <v>40</v>
      </c>
      <c r="E41" s="63">
        <v>3845034.38</v>
      </c>
      <c r="F41" s="96" t="s">
        <v>43</v>
      </c>
      <c r="G41" s="96"/>
      <c r="H41" s="24" t="s">
        <v>44</v>
      </c>
    </row>
    <row r="42" spans="1:8" ht="22.5" customHeight="1" x14ac:dyDescent="0.2">
      <c r="A42" s="34">
        <v>25603416485</v>
      </c>
      <c r="B42" s="96" t="s">
        <v>42</v>
      </c>
      <c r="C42" s="96"/>
      <c r="D42" s="33" t="s">
        <v>40</v>
      </c>
      <c r="E42" s="63">
        <v>3806140.72</v>
      </c>
      <c r="F42" s="96" t="s">
        <v>34</v>
      </c>
      <c r="G42" s="96"/>
      <c r="H42" s="24" t="s">
        <v>45</v>
      </c>
    </row>
    <row r="43" spans="1:8" ht="22.5" customHeight="1" x14ac:dyDescent="0.2">
      <c r="A43" s="34">
        <v>25602242041</v>
      </c>
      <c r="B43" s="96" t="s">
        <v>42</v>
      </c>
      <c r="C43" s="96"/>
      <c r="D43" s="33" t="s">
        <v>40</v>
      </c>
      <c r="E43" s="63">
        <v>8041302.7599999998</v>
      </c>
      <c r="F43" s="96" t="s">
        <v>43</v>
      </c>
      <c r="G43" s="96"/>
      <c r="H43" s="24" t="s">
        <v>196</v>
      </c>
    </row>
    <row r="44" spans="1:8" x14ac:dyDescent="0.2">
      <c r="A44" s="125" t="s">
        <v>46</v>
      </c>
      <c r="B44" s="126"/>
      <c r="C44" s="126"/>
      <c r="D44" s="127"/>
      <c r="E44" s="64">
        <f>+E35+E36+E37+E38+E39+E40+E41+E42+E43</f>
        <v>19330793.91</v>
      </c>
      <c r="F44" s="98"/>
      <c r="G44" s="98"/>
      <c r="H44" s="25"/>
    </row>
    <row r="45" spans="1:8" ht="6" customHeight="1" x14ac:dyDescent="0.2">
      <c r="A45" s="9"/>
    </row>
    <row r="46" spans="1:8" x14ac:dyDescent="0.2">
      <c r="A46" s="86" t="s">
        <v>47</v>
      </c>
      <c r="B46" s="86"/>
      <c r="C46" s="86"/>
      <c r="D46" s="86"/>
      <c r="E46" s="86"/>
      <c r="F46" s="86"/>
      <c r="G46" s="86"/>
    </row>
    <row r="47" spans="1:8" ht="6" customHeight="1" x14ac:dyDescent="0.2">
      <c r="A47" s="27"/>
      <c r="B47" s="28"/>
      <c r="C47" s="28"/>
      <c r="D47" s="28"/>
      <c r="E47" s="28"/>
      <c r="F47" s="28"/>
      <c r="G47" s="28"/>
    </row>
    <row r="48" spans="1:8" ht="30" customHeight="1" x14ac:dyDescent="0.2">
      <c r="A48" s="86" t="s">
        <v>48</v>
      </c>
      <c r="B48" s="86"/>
      <c r="C48" s="86"/>
      <c r="D48" s="86"/>
      <c r="E48" s="86"/>
      <c r="F48" s="86"/>
      <c r="G48" s="86"/>
      <c r="H48" s="86"/>
    </row>
    <row r="49" spans="1:8" ht="6" customHeight="1" x14ac:dyDescent="0.2">
      <c r="A49" s="27"/>
      <c r="B49" s="28"/>
      <c r="C49" s="28"/>
      <c r="D49" s="28"/>
      <c r="E49" s="28"/>
      <c r="F49" s="28"/>
      <c r="G49" s="28"/>
    </row>
    <row r="50" spans="1:8" ht="30" customHeight="1" x14ac:dyDescent="0.2">
      <c r="A50" s="86" t="s">
        <v>49</v>
      </c>
      <c r="B50" s="86"/>
      <c r="C50" s="86"/>
      <c r="D50" s="86"/>
      <c r="E50" s="86"/>
      <c r="F50" s="86"/>
      <c r="G50" s="86"/>
      <c r="H50" s="86"/>
    </row>
    <row r="51" spans="1:8" ht="6" customHeight="1" x14ac:dyDescent="0.2">
      <c r="A51" s="27"/>
      <c r="B51" s="28"/>
      <c r="C51" s="28"/>
      <c r="D51" s="28"/>
      <c r="E51" s="28"/>
      <c r="F51" s="28"/>
      <c r="G51" s="28"/>
    </row>
    <row r="52" spans="1:8" ht="14.25" customHeight="1" x14ac:dyDescent="0.2">
      <c r="A52" s="86" t="s">
        <v>50</v>
      </c>
      <c r="B52" s="86"/>
      <c r="C52" s="86"/>
      <c r="D52" s="86"/>
      <c r="E52" s="86"/>
      <c r="F52" s="86"/>
      <c r="G52" s="86"/>
      <c r="H52" s="86"/>
    </row>
    <row r="53" spans="1:8" ht="6" customHeight="1" x14ac:dyDescent="0.2">
      <c r="A53" s="27"/>
      <c r="B53" s="28"/>
      <c r="C53" s="28"/>
      <c r="D53" s="28"/>
      <c r="E53" s="28"/>
      <c r="F53" s="28"/>
      <c r="G53" s="28"/>
    </row>
    <row r="54" spans="1:8" ht="30" customHeight="1" x14ac:dyDescent="0.2">
      <c r="A54" s="86" t="s">
        <v>51</v>
      </c>
      <c r="B54" s="86"/>
      <c r="C54" s="86"/>
      <c r="D54" s="86"/>
      <c r="E54" s="86"/>
      <c r="F54" s="86"/>
      <c r="G54" s="86"/>
      <c r="H54" s="86"/>
    </row>
    <row r="55" spans="1:8" ht="6" customHeight="1" x14ac:dyDescent="0.2">
      <c r="A55" s="27"/>
      <c r="B55" s="28"/>
      <c r="C55" s="28"/>
      <c r="D55" s="28"/>
      <c r="E55" s="28"/>
      <c r="F55" s="28"/>
      <c r="G55" s="28"/>
    </row>
    <row r="56" spans="1:8" ht="30" customHeight="1" x14ac:dyDescent="0.2">
      <c r="A56" s="86" t="s">
        <v>227</v>
      </c>
      <c r="B56" s="86"/>
      <c r="C56" s="86"/>
      <c r="D56" s="86"/>
      <c r="E56" s="86"/>
      <c r="F56" s="86"/>
      <c r="G56" s="86"/>
      <c r="H56" s="86"/>
    </row>
    <row r="57" spans="1:8" ht="6" customHeight="1" x14ac:dyDescent="0.2">
      <c r="A57" s="27"/>
      <c r="B57" s="28"/>
      <c r="C57" s="28"/>
      <c r="D57" s="28"/>
      <c r="E57" s="28"/>
      <c r="F57" s="28"/>
      <c r="G57" s="28"/>
    </row>
    <row r="58" spans="1:8" ht="30" customHeight="1" x14ac:dyDescent="0.2">
      <c r="A58" s="86" t="s">
        <v>52</v>
      </c>
      <c r="B58" s="86"/>
      <c r="C58" s="86"/>
      <c r="D58" s="86"/>
      <c r="E58" s="86"/>
      <c r="F58" s="86"/>
      <c r="G58" s="86"/>
      <c r="H58" s="86"/>
    </row>
    <row r="59" spans="1:8" ht="6" customHeight="1" x14ac:dyDescent="0.2">
      <c r="A59" s="29"/>
      <c r="B59" s="28"/>
      <c r="C59" s="28"/>
      <c r="D59" s="28"/>
      <c r="E59" s="28"/>
      <c r="F59" s="28"/>
      <c r="G59" s="28"/>
    </row>
    <row r="60" spans="1:8" ht="29.25" customHeight="1" x14ac:dyDescent="0.2">
      <c r="A60" s="86" t="s">
        <v>197</v>
      </c>
      <c r="B60" s="86"/>
      <c r="C60" s="86"/>
      <c r="D60" s="86"/>
      <c r="E60" s="86"/>
      <c r="F60" s="86"/>
      <c r="G60" s="86"/>
      <c r="H60" s="86"/>
    </row>
    <row r="61" spans="1:8" ht="6" customHeight="1" x14ac:dyDescent="0.2">
      <c r="A61" s="55"/>
      <c r="B61" s="28"/>
      <c r="C61" s="28"/>
      <c r="D61" s="28"/>
      <c r="E61" s="28"/>
      <c r="F61" s="28"/>
      <c r="G61" s="28"/>
    </row>
    <row r="62" spans="1:8" ht="29.25" customHeight="1" x14ac:dyDescent="0.2">
      <c r="A62" s="86" t="s">
        <v>225</v>
      </c>
      <c r="B62" s="86"/>
      <c r="C62" s="86"/>
      <c r="D62" s="86"/>
      <c r="E62" s="86"/>
      <c r="F62" s="86"/>
      <c r="G62" s="86"/>
      <c r="H62" s="86"/>
    </row>
    <row r="63" spans="1:8" ht="6" customHeight="1" x14ac:dyDescent="0.2">
      <c r="A63" s="62"/>
      <c r="B63" s="28"/>
      <c r="C63" s="28"/>
      <c r="D63" s="28"/>
      <c r="E63" s="28"/>
      <c r="F63" s="28"/>
      <c r="G63" s="28"/>
    </row>
    <row r="64" spans="1:8" x14ac:dyDescent="0.2">
      <c r="A64" s="5" t="s">
        <v>207</v>
      </c>
      <c r="B64" s="5"/>
      <c r="C64" s="5"/>
      <c r="D64" s="5"/>
      <c r="E64" s="5"/>
      <c r="F64" s="5"/>
      <c r="G64" s="5"/>
    </row>
    <row r="65" spans="1:8" ht="6" customHeight="1" x14ac:dyDescent="0.2">
      <c r="A65" s="9"/>
    </row>
    <row r="66" spans="1:8" ht="25.5" x14ac:dyDescent="0.2">
      <c r="A66" s="23" t="s">
        <v>24</v>
      </c>
      <c r="B66" s="141" t="s">
        <v>25</v>
      </c>
      <c r="C66" s="142"/>
      <c r="D66" s="23" t="s">
        <v>26</v>
      </c>
      <c r="E66" s="141" t="s">
        <v>7</v>
      </c>
      <c r="F66" s="142"/>
      <c r="G66" s="141" t="s">
        <v>27</v>
      </c>
      <c r="H66" s="142"/>
    </row>
    <row r="67" spans="1:8" ht="34.5" customHeight="1" x14ac:dyDescent="0.2">
      <c r="A67" s="35" t="s">
        <v>53</v>
      </c>
      <c r="B67" s="90" t="s">
        <v>54</v>
      </c>
      <c r="C67" s="91"/>
      <c r="D67" s="33" t="s">
        <v>55</v>
      </c>
      <c r="E67" s="143">
        <v>201964.01</v>
      </c>
      <c r="F67" s="144"/>
      <c r="G67" s="90" t="s">
        <v>56</v>
      </c>
      <c r="H67" s="91"/>
    </row>
    <row r="68" spans="1:8" ht="34.5" customHeight="1" x14ac:dyDescent="0.2">
      <c r="A68" s="36" t="s">
        <v>185</v>
      </c>
      <c r="B68" s="90" t="s">
        <v>57</v>
      </c>
      <c r="C68" s="91"/>
      <c r="D68" s="33" t="s">
        <v>58</v>
      </c>
      <c r="E68" s="143">
        <v>336000000</v>
      </c>
      <c r="F68" s="144"/>
      <c r="G68" s="90" t="s">
        <v>59</v>
      </c>
      <c r="H68" s="91"/>
    </row>
    <row r="69" spans="1:8" x14ac:dyDescent="0.2">
      <c r="A69" s="37"/>
      <c r="B69" s="92" t="s">
        <v>46</v>
      </c>
      <c r="C69" s="93"/>
      <c r="D69" s="37"/>
      <c r="E69" s="145">
        <f>+E67+E68</f>
        <v>336201964.00999999</v>
      </c>
      <c r="F69" s="146"/>
      <c r="G69" s="92"/>
      <c r="H69" s="93"/>
    </row>
    <row r="70" spans="1:8" ht="15" x14ac:dyDescent="0.2">
      <c r="A70" s="3"/>
    </row>
    <row r="71" spans="1:8" ht="15" x14ac:dyDescent="0.2">
      <c r="A71" s="3"/>
    </row>
    <row r="72" spans="1:8" ht="15" x14ac:dyDescent="0.2">
      <c r="A72" s="7" t="s">
        <v>60</v>
      </c>
      <c r="B72" s="7"/>
      <c r="C72" s="7"/>
      <c r="D72" s="7"/>
      <c r="E72" s="7"/>
      <c r="F72" s="7"/>
      <c r="G72" s="7"/>
    </row>
    <row r="73" spans="1:8" ht="6.75" customHeight="1" x14ac:dyDescent="0.2">
      <c r="A73" s="3"/>
    </row>
    <row r="74" spans="1:8" ht="15" x14ac:dyDescent="0.2">
      <c r="A74" s="3" t="s">
        <v>61</v>
      </c>
    </row>
    <row r="75" spans="1:8" ht="29.25" customHeight="1" x14ac:dyDescent="0.2">
      <c r="A75" s="80" t="s">
        <v>62</v>
      </c>
      <c r="B75" s="80"/>
      <c r="C75" s="80"/>
      <c r="D75" s="80"/>
      <c r="E75" s="80"/>
      <c r="F75" s="80"/>
      <c r="G75" s="80"/>
      <c r="H75" s="80"/>
    </row>
    <row r="76" spans="1:8" ht="7.5" customHeight="1" x14ac:dyDescent="0.2">
      <c r="A76" s="6"/>
    </row>
    <row r="77" spans="1:8" ht="15" customHeight="1" x14ac:dyDescent="0.2">
      <c r="A77" s="5" t="s">
        <v>208</v>
      </c>
      <c r="B77" s="5"/>
      <c r="C77" s="5"/>
      <c r="D77" s="5"/>
      <c r="E77" s="5"/>
      <c r="F77" s="5"/>
      <c r="G77" s="5"/>
    </row>
    <row r="78" spans="1:8" ht="6" customHeight="1" x14ac:dyDescent="0.2">
      <c r="A78" s="6"/>
    </row>
    <row r="79" spans="1:8" ht="18" customHeight="1" x14ac:dyDescent="0.2">
      <c r="A79" s="73" t="s">
        <v>6</v>
      </c>
      <c r="B79" s="74"/>
      <c r="C79" s="74"/>
      <c r="D79" s="75"/>
      <c r="E79" s="99" t="s">
        <v>7</v>
      </c>
      <c r="F79" s="99"/>
      <c r="G79" s="19" t="s">
        <v>63</v>
      </c>
    </row>
    <row r="80" spans="1:8" ht="18" customHeight="1" x14ac:dyDescent="0.2">
      <c r="A80" s="70" t="s">
        <v>64</v>
      </c>
      <c r="B80" s="71"/>
      <c r="C80" s="71"/>
      <c r="D80" s="72"/>
      <c r="E80" s="89">
        <v>85000000</v>
      </c>
      <c r="F80" s="89"/>
      <c r="G80" s="32" t="s">
        <v>11</v>
      </c>
    </row>
    <row r="81" spans="1:8" ht="18" customHeight="1" x14ac:dyDescent="0.2">
      <c r="A81" s="70" t="s">
        <v>65</v>
      </c>
      <c r="B81" s="71"/>
      <c r="C81" s="71"/>
      <c r="D81" s="72"/>
      <c r="E81" s="89">
        <v>19961637</v>
      </c>
      <c r="F81" s="89"/>
      <c r="G81" s="32" t="s">
        <v>14</v>
      </c>
    </row>
    <row r="82" spans="1:8" ht="18" customHeight="1" x14ac:dyDescent="0.2">
      <c r="A82" s="70" t="s">
        <v>66</v>
      </c>
      <c r="B82" s="71"/>
      <c r="C82" s="71"/>
      <c r="D82" s="72"/>
      <c r="E82" s="89">
        <v>55469407.700000003</v>
      </c>
      <c r="F82" s="89"/>
      <c r="G82" s="32" t="s">
        <v>17</v>
      </c>
    </row>
    <row r="83" spans="1:8" ht="18" customHeight="1" x14ac:dyDescent="0.2">
      <c r="A83" s="70" t="s">
        <v>67</v>
      </c>
      <c r="B83" s="71"/>
      <c r="C83" s="71"/>
      <c r="D83" s="72"/>
      <c r="E83" s="89">
        <v>3012</v>
      </c>
      <c r="F83" s="89"/>
      <c r="G83" s="32" t="s">
        <v>20</v>
      </c>
    </row>
    <row r="84" spans="1:8" ht="18" customHeight="1" x14ac:dyDescent="0.2">
      <c r="A84" s="70" t="s">
        <v>68</v>
      </c>
      <c r="B84" s="71"/>
      <c r="C84" s="71"/>
      <c r="D84" s="72"/>
      <c r="E84" s="89">
        <v>359809.41</v>
      </c>
      <c r="F84" s="89"/>
      <c r="G84" s="32" t="s">
        <v>39</v>
      </c>
    </row>
    <row r="85" spans="1:8" ht="18" customHeight="1" x14ac:dyDescent="0.2">
      <c r="A85" s="70" t="s">
        <v>69</v>
      </c>
      <c r="B85" s="71"/>
      <c r="C85" s="71"/>
      <c r="D85" s="72"/>
      <c r="E85" s="89">
        <f>700.94+2418</f>
        <v>3118.94</v>
      </c>
      <c r="F85" s="89"/>
      <c r="G85" s="32" t="s">
        <v>41</v>
      </c>
    </row>
    <row r="86" spans="1:8" ht="13.5" customHeight="1" x14ac:dyDescent="0.2">
      <c r="A86" s="76" t="s">
        <v>70</v>
      </c>
      <c r="B86" s="77"/>
      <c r="C86" s="77"/>
      <c r="D86" s="78"/>
      <c r="E86" s="128">
        <f>SUM(E80:F85)</f>
        <v>160796985.04999998</v>
      </c>
      <c r="F86" s="128"/>
      <c r="G86" s="30"/>
    </row>
    <row r="87" spans="1:8" ht="6" customHeight="1" x14ac:dyDescent="0.2">
      <c r="A87" s="38"/>
      <c r="B87" s="39"/>
      <c r="C87" s="39"/>
      <c r="D87" s="39"/>
      <c r="E87" s="40"/>
      <c r="F87" s="40"/>
      <c r="G87" s="41"/>
      <c r="H87" s="38"/>
    </row>
    <row r="88" spans="1:8" ht="75" customHeight="1" x14ac:dyDescent="0.2">
      <c r="A88" s="86" t="s">
        <v>71</v>
      </c>
      <c r="B88" s="86"/>
      <c r="C88" s="86"/>
      <c r="D88" s="86"/>
      <c r="E88" s="86"/>
      <c r="F88" s="86"/>
      <c r="G88" s="86"/>
      <c r="H88" s="86"/>
    </row>
    <row r="89" spans="1:8" ht="60" customHeight="1" x14ac:dyDescent="0.2">
      <c r="A89" s="86" t="s">
        <v>72</v>
      </c>
      <c r="B89" s="86"/>
      <c r="C89" s="86"/>
      <c r="D89" s="86"/>
      <c r="E89" s="86"/>
      <c r="F89" s="86"/>
      <c r="G89" s="86"/>
      <c r="H89" s="86"/>
    </row>
    <row r="90" spans="1:8" ht="28.5" customHeight="1" x14ac:dyDescent="0.2">
      <c r="A90" s="86" t="s">
        <v>226</v>
      </c>
      <c r="B90" s="86"/>
      <c r="C90" s="86"/>
      <c r="D90" s="86"/>
      <c r="E90" s="86"/>
      <c r="F90" s="86"/>
      <c r="G90" s="86"/>
      <c r="H90" s="86"/>
    </row>
    <row r="91" spans="1:8" x14ac:dyDescent="0.2">
      <c r="A91" s="87" t="s">
        <v>73</v>
      </c>
      <c r="B91" s="87"/>
      <c r="C91" s="87"/>
      <c r="D91" s="87"/>
      <c r="E91" s="87"/>
      <c r="F91" s="87"/>
      <c r="G91" s="87"/>
      <c r="H91" s="87"/>
    </row>
    <row r="92" spans="1:8" ht="45" customHeight="1" x14ac:dyDescent="0.2">
      <c r="A92" s="86" t="s">
        <v>228</v>
      </c>
      <c r="B92" s="86"/>
      <c r="C92" s="86"/>
      <c r="D92" s="86"/>
      <c r="E92" s="86"/>
      <c r="F92" s="86"/>
      <c r="G92" s="86"/>
      <c r="H92" s="86"/>
    </row>
    <row r="93" spans="1:8" x14ac:dyDescent="0.2">
      <c r="A93" s="88" t="s">
        <v>202</v>
      </c>
      <c r="B93" s="88"/>
      <c r="C93" s="88"/>
      <c r="D93" s="88"/>
      <c r="E93" s="88"/>
      <c r="F93" s="88"/>
      <c r="G93" s="88"/>
      <c r="H93" s="88"/>
    </row>
    <row r="94" spans="1:8" ht="15" x14ac:dyDescent="0.2">
      <c r="A94" s="53" t="s">
        <v>74</v>
      </c>
      <c r="B94" s="7"/>
      <c r="C94" s="7"/>
      <c r="D94" s="7"/>
      <c r="E94" s="7"/>
      <c r="F94" s="7"/>
    </row>
    <row r="95" spans="1:8" ht="11.25" customHeight="1" x14ac:dyDescent="0.2"/>
    <row r="96" spans="1:8" ht="15" x14ac:dyDescent="0.2">
      <c r="A96" s="3" t="s">
        <v>75</v>
      </c>
    </row>
    <row r="97" spans="1:8" x14ac:dyDescent="0.2">
      <c r="A97" s="80" t="s">
        <v>76</v>
      </c>
      <c r="B97" s="80"/>
      <c r="C97" s="80"/>
      <c r="D97" s="80"/>
      <c r="E97" s="80"/>
      <c r="F97" s="80"/>
      <c r="G97" s="80"/>
      <c r="H97" s="80"/>
    </row>
    <row r="98" spans="1:8" ht="9.75" customHeight="1" x14ac:dyDescent="0.2">
      <c r="A98" s="3"/>
    </row>
    <row r="99" spans="1:8" ht="15" x14ac:dyDescent="0.2">
      <c r="A99" s="109" t="s">
        <v>77</v>
      </c>
      <c r="B99" s="109"/>
      <c r="C99" s="109"/>
      <c r="D99" s="109"/>
      <c r="E99" s="109"/>
      <c r="F99" s="109"/>
      <c r="G99" s="109"/>
    </row>
    <row r="100" spans="1:8" ht="8.25" customHeight="1" x14ac:dyDescent="0.2">
      <c r="A100" s="3"/>
    </row>
    <row r="101" spans="1:8" ht="15" x14ac:dyDescent="0.2">
      <c r="A101" s="3" t="s">
        <v>78</v>
      </c>
    </row>
    <row r="102" spans="1:8" x14ac:dyDescent="0.2">
      <c r="A102" s="80" t="s">
        <v>79</v>
      </c>
      <c r="B102" s="80"/>
      <c r="C102" s="80"/>
      <c r="D102" s="80"/>
      <c r="E102" s="80"/>
      <c r="F102" s="80"/>
      <c r="G102" s="80"/>
      <c r="H102" s="80"/>
    </row>
    <row r="103" spans="1:8" s="11" customFormat="1" ht="8.25" customHeight="1" x14ac:dyDescent="0.2">
      <c r="A103" s="58"/>
    </row>
    <row r="104" spans="1:8" s="11" customFormat="1" ht="15" x14ac:dyDescent="0.2">
      <c r="A104" s="129" t="s">
        <v>80</v>
      </c>
      <c r="B104" s="129"/>
      <c r="C104" s="129"/>
      <c r="D104" s="129"/>
      <c r="E104" s="129"/>
      <c r="F104" s="129"/>
      <c r="G104" s="129"/>
    </row>
    <row r="105" spans="1:8" ht="6" customHeight="1" x14ac:dyDescent="0.2">
      <c r="A105" s="3"/>
    </row>
    <row r="106" spans="1:8" ht="15" x14ac:dyDescent="0.2">
      <c r="A106" s="3" t="s">
        <v>81</v>
      </c>
    </row>
    <row r="107" spans="1:8" ht="29.25" customHeight="1" x14ac:dyDescent="0.2">
      <c r="A107" s="80" t="s">
        <v>82</v>
      </c>
      <c r="B107" s="80"/>
      <c r="C107" s="80"/>
      <c r="D107" s="80"/>
      <c r="E107" s="80"/>
      <c r="F107" s="80"/>
      <c r="G107" s="80"/>
      <c r="H107" s="80"/>
    </row>
    <row r="108" spans="1:8" ht="6" customHeight="1" x14ac:dyDescent="0.2">
      <c r="A108" s="6"/>
    </row>
    <row r="109" spans="1:8" ht="22.5" customHeight="1" x14ac:dyDescent="0.2">
      <c r="A109" s="42" t="s">
        <v>83</v>
      </c>
      <c r="B109" s="85" t="s">
        <v>6</v>
      </c>
      <c r="C109" s="85"/>
      <c r="D109" s="66" t="s">
        <v>7</v>
      </c>
      <c r="E109" s="85" t="s">
        <v>84</v>
      </c>
      <c r="F109" s="85"/>
      <c r="G109" s="85" t="s">
        <v>63</v>
      </c>
      <c r="H109" s="85"/>
    </row>
    <row r="110" spans="1:8" ht="24" customHeight="1" x14ac:dyDescent="0.2">
      <c r="A110" s="43" t="s">
        <v>85</v>
      </c>
      <c r="B110" s="147" t="s">
        <v>86</v>
      </c>
      <c r="C110" s="147"/>
      <c r="D110" s="65">
        <v>66134157.770000003</v>
      </c>
      <c r="E110" s="113" t="s">
        <v>87</v>
      </c>
      <c r="F110" s="113"/>
      <c r="G110" s="113" t="s">
        <v>88</v>
      </c>
      <c r="H110" s="113"/>
    </row>
    <row r="111" spans="1:8" ht="24" customHeight="1" x14ac:dyDescent="0.2">
      <c r="A111" s="43" t="s">
        <v>89</v>
      </c>
      <c r="B111" s="147" t="s">
        <v>90</v>
      </c>
      <c r="C111" s="147"/>
      <c r="D111" s="65">
        <f>34098282.39+49213+13363.2+12399.08</f>
        <v>34173257.670000002</v>
      </c>
      <c r="E111" s="113" t="s">
        <v>87</v>
      </c>
      <c r="F111" s="113"/>
      <c r="G111" s="113" t="s">
        <v>88</v>
      </c>
      <c r="H111" s="113"/>
    </row>
    <row r="112" spans="1:8" ht="24" customHeight="1" x14ac:dyDescent="0.2">
      <c r="A112" s="43" t="s">
        <v>91</v>
      </c>
      <c r="B112" s="147" t="s">
        <v>92</v>
      </c>
      <c r="C112" s="147"/>
      <c r="D112" s="65">
        <v>5019653.4400000004</v>
      </c>
      <c r="E112" s="113" t="s">
        <v>87</v>
      </c>
      <c r="F112" s="113"/>
      <c r="G112" s="113" t="s">
        <v>88</v>
      </c>
      <c r="H112" s="113"/>
    </row>
    <row r="113" spans="1:8" ht="24" customHeight="1" x14ac:dyDescent="0.2">
      <c r="A113" s="43" t="s">
        <v>93</v>
      </c>
      <c r="B113" s="147" t="s">
        <v>94</v>
      </c>
      <c r="C113" s="147"/>
      <c r="D113" s="65">
        <v>10223106.689999999</v>
      </c>
      <c r="E113" s="113" t="s">
        <v>87</v>
      </c>
      <c r="F113" s="113"/>
      <c r="G113" s="113" t="s">
        <v>88</v>
      </c>
      <c r="H113" s="113"/>
    </row>
    <row r="114" spans="1:8" ht="24" customHeight="1" x14ac:dyDescent="0.2">
      <c r="A114" s="43" t="s">
        <v>95</v>
      </c>
      <c r="B114" s="147" t="s">
        <v>96</v>
      </c>
      <c r="C114" s="147"/>
      <c r="D114" s="65">
        <v>9063.17</v>
      </c>
      <c r="E114" s="113" t="s">
        <v>87</v>
      </c>
      <c r="F114" s="113"/>
      <c r="G114" s="113" t="s">
        <v>88</v>
      </c>
      <c r="H114" s="113"/>
    </row>
    <row r="115" spans="1:8" ht="24" customHeight="1" x14ac:dyDescent="0.2">
      <c r="A115" s="43" t="s">
        <v>97</v>
      </c>
      <c r="B115" s="147" t="s">
        <v>98</v>
      </c>
      <c r="C115" s="147"/>
      <c r="D115" s="65">
        <v>1999.98</v>
      </c>
      <c r="E115" s="113" t="s">
        <v>87</v>
      </c>
      <c r="F115" s="113"/>
      <c r="G115" s="113" t="s">
        <v>88</v>
      </c>
      <c r="H115" s="113"/>
    </row>
    <row r="116" spans="1:8" ht="24" customHeight="1" x14ac:dyDescent="0.2">
      <c r="A116" s="43" t="s">
        <v>95</v>
      </c>
      <c r="B116" s="147" t="s">
        <v>99</v>
      </c>
      <c r="C116" s="147"/>
      <c r="D116" s="65">
        <v>21702372.649999999</v>
      </c>
      <c r="E116" s="113" t="s">
        <v>87</v>
      </c>
      <c r="F116" s="113"/>
      <c r="G116" s="113" t="s">
        <v>88</v>
      </c>
      <c r="H116" s="113"/>
    </row>
    <row r="117" spans="1:8" x14ac:dyDescent="0.2">
      <c r="A117" s="44"/>
      <c r="B117" s="108" t="s">
        <v>46</v>
      </c>
      <c r="C117" s="108"/>
      <c r="D117" s="64">
        <f>+D110+D111+D112+D113+D114+D115+D116</f>
        <v>137263611.37</v>
      </c>
      <c r="E117" s="108"/>
      <c r="F117" s="108"/>
      <c r="G117" s="108"/>
      <c r="H117" s="108"/>
    </row>
    <row r="118" spans="1:8" ht="8.4499999999999993" customHeight="1" x14ac:dyDescent="0.2">
      <c r="A118" s="3"/>
    </row>
    <row r="119" spans="1:8" ht="15" x14ac:dyDescent="0.2">
      <c r="A119" s="3" t="s">
        <v>100</v>
      </c>
    </row>
    <row r="120" spans="1:8" ht="33" customHeight="1" x14ac:dyDescent="0.2">
      <c r="A120" s="80" t="s">
        <v>201</v>
      </c>
      <c r="B120" s="80"/>
      <c r="C120" s="80"/>
      <c r="D120" s="80"/>
      <c r="E120" s="80"/>
      <c r="F120" s="80"/>
      <c r="G120" s="80"/>
      <c r="H120" s="80"/>
    </row>
    <row r="121" spans="1:8" ht="10.5" customHeight="1" x14ac:dyDescent="0.2">
      <c r="A121" s="69"/>
      <c r="B121" s="69"/>
      <c r="C121" s="69"/>
      <c r="D121" s="69"/>
      <c r="E121" s="69"/>
      <c r="F121" s="69"/>
      <c r="G121" s="69"/>
      <c r="H121" s="69"/>
    </row>
    <row r="122" spans="1:8" ht="15" x14ac:dyDescent="0.2">
      <c r="A122" s="109" t="s">
        <v>101</v>
      </c>
      <c r="B122" s="109"/>
      <c r="C122" s="109"/>
      <c r="D122" s="109"/>
      <c r="E122" s="109"/>
      <c r="F122" s="4"/>
    </row>
    <row r="123" spans="1:8" ht="7.5" customHeight="1" x14ac:dyDescent="0.2">
      <c r="A123" s="3"/>
    </row>
    <row r="124" spans="1:8" ht="15" x14ac:dyDescent="0.2">
      <c r="A124" s="3" t="s">
        <v>102</v>
      </c>
    </row>
    <row r="125" spans="1:8" ht="14.25" customHeight="1" x14ac:dyDescent="0.2">
      <c r="A125" s="80" t="s">
        <v>103</v>
      </c>
      <c r="B125" s="80"/>
      <c r="C125" s="80"/>
      <c r="D125" s="80"/>
      <c r="E125" s="80"/>
      <c r="F125" s="80"/>
      <c r="G125" s="80"/>
      <c r="H125" s="80"/>
    </row>
    <row r="126" spans="1:8" ht="8.25" customHeight="1" x14ac:dyDescent="0.2">
      <c r="A126" s="6"/>
    </row>
    <row r="127" spans="1:8" ht="15" x14ac:dyDescent="0.2">
      <c r="A127" s="109" t="s">
        <v>104</v>
      </c>
      <c r="B127" s="109"/>
      <c r="C127" s="109"/>
      <c r="D127" s="109"/>
      <c r="E127" s="109"/>
      <c r="F127" s="109"/>
      <c r="G127" s="109"/>
    </row>
    <row r="128" spans="1:8" ht="7.5" customHeight="1" x14ac:dyDescent="0.2">
      <c r="A128" s="3"/>
    </row>
    <row r="129" spans="1:8" ht="15" x14ac:dyDescent="0.2">
      <c r="A129" s="3" t="s">
        <v>105</v>
      </c>
    </row>
    <row r="130" spans="1:8" ht="14.25" customHeight="1" x14ac:dyDescent="0.2">
      <c r="A130" s="80" t="s">
        <v>106</v>
      </c>
      <c r="B130" s="80"/>
      <c r="C130" s="80"/>
      <c r="D130" s="80"/>
      <c r="E130" s="80"/>
      <c r="F130" s="80"/>
      <c r="G130" s="80"/>
      <c r="H130" s="80"/>
    </row>
    <row r="131" spans="1:8" ht="9" customHeight="1" x14ac:dyDescent="0.2">
      <c r="A131" s="6"/>
    </row>
    <row r="132" spans="1:8" ht="15" x14ac:dyDescent="0.2">
      <c r="A132" s="109" t="s">
        <v>107</v>
      </c>
      <c r="B132" s="109"/>
    </row>
    <row r="133" spans="1:8" ht="7.5" customHeight="1" x14ac:dyDescent="0.2">
      <c r="A133" s="3"/>
    </row>
    <row r="134" spans="1:8" ht="15" x14ac:dyDescent="0.2">
      <c r="A134" s="3" t="s">
        <v>108</v>
      </c>
    </row>
    <row r="135" spans="1:8" x14ac:dyDescent="0.2">
      <c r="A135" s="80" t="s">
        <v>109</v>
      </c>
      <c r="B135" s="80"/>
      <c r="C135" s="80"/>
      <c r="D135" s="80"/>
      <c r="E135" s="80"/>
      <c r="F135" s="80"/>
      <c r="G135" s="80"/>
      <c r="H135" s="80"/>
    </row>
    <row r="136" spans="1:8" ht="9.75" customHeight="1" x14ac:dyDescent="0.2"/>
    <row r="137" spans="1:8" ht="24" x14ac:dyDescent="0.2">
      <c r="A137" s="46" t="s">
        <v>83</v>
      </c>
      <c r="B137" s="137" t="s">
        <v>110</v>
      </c>
      <c r="C137" s="138"/>
      <c r="D137" s="137" t="s">
        <v>111</v>
      </c>
      <c r="E137" s="138"/>
      <c r="F137" s="46" t="s">
        <v>112</v>
      </c>
      <c r="G137" s="46" t="s">
        <v>113</v>
      </c>
      <c r="H137" s="46" t="s">
        <v>8</v>
      </c>
    </row>
    <row r="138" spans="1:8" ht="36" customHeight="1" x14ac:dyDescent="0.2">
      <c r="A138" s="52" t="s">
        <v>114</v>
      </c>
      <c r="B138" s="134" t="s">
        <v>115</v>
      </c>
      <c r="C138" s="135"/>
      <c r="D138" s="134" t="s">
        <v>116</v>
      </c>
      <c r="E138" s="135"/>
      <c r="F138" s="52" t="s">
        <v>117</v>
      </c>
      <c r="G138" s="52" t="s">
        <v>118</v>
      </c>
      <c r="H138" s="52" t="s">
        <v>11</v>
      </c>
    </row>
    <row r="139" spans="1:8" ht="36" customHeight="1" x14ac:dyDescent="0.2">
      <c r="A139" s="35" t="s">
        <v>119</v>
      </c>
      <c r="B139" s="134" t="s">
        <v>188</v>
      </c>
      <c r="C139" s="135"/>
      <c r="D139" s="134" t="s">
        <v>120</v>
      </c>
      <c r="E139" s="135"/>
      <c r="F139" s="35" t="s">
        <v>117</v>
      </c>
      <c r="G139" s="35" t="s">
        <v>121</v>
      </c>
      <c r="H139" s="35" t="s">
        <v>14</v>
      </c>
    </row>
    <row r="140" spans="1:8" ht="17.25" customHeight="1" x14ac:dyDescent="0.2">
      <c r="A140" s="35" t="s">
        <v>122</v>
      </c>
      <c r="B140" s="134" t="s">
        <v>123</v>
      </c>
      <c r="C140" s="135"/>
      <c r="D140" s="134" t="s">
        <v>124</v>
      </c>
      <c r="E140" s="135"/>
      <c r="F140" s="35" t="s">
        <v>117</v>
      </c>
      <c r="G140" s="35" t="s">
        <v>121</v>
      </c>
      <c r="H140" s="35" t="s">
        <v>17</v>
      </c>
    </row>
    <row r="141" spans="1:8" ht="36" customHeight="1" x14ac:dyDescent="0.2">
      <c r="A141" s="35" t="s">
        <v>125</v>
      </c>
      <c r="B141" s="134" t="s">
        <v>126</v>
      </c>
      <c r="C141" s="135"/>
      <c r="D141" s="134" t="s">
        <v>127</v>
      </c>
      <c r="E141" s="135"/>
      <c r="F141" s="35" t="s">
        <v>117</v>
      </c>
      <c r="G141" s="35" t="s">
        <v>121</v>
      </c>
      <c r="H141" s="35" t="s">
        <v>20</v>
      </c>
    </row>
    <row r="142" spans="1:8" ht="7.5" customHeight="1" x14ac:dyDescent="0.2">
      <c r="A142" s="6"/>
    </row>
    <row r="143" spans="1:8" ht="30.75" customHeight="1" x14ac:dyDescent="0.2">
      <c r="A143" s="86" t="s">
        <v>189</v>
      </c>
      <c r="B143" s="86"/>
      <c r="C143" s="86"/>
      <c r="D143" s="86"/>
      <c r="E143" s="86"/>
      <c r="F143" s="86"/>
      <c r="G143" s="86"/>
      <c r="H143" s="86"/>
    </row>
    <row r="144" spans="1:8" ht="27" customHeight="1" x14ac:dyDescent="0.2">
      <c r="A144" s="86" t="s">
        <v>190</v>
      </c>
      <c r="B144" s="86"/>
      <c r="C144" s="86"/>
      <c r="D144" s="86"/>
      <c r="E144" s="86"/>
      <c r="F144" s="86"/>
      <c r="G144" s="86"/>
      <c r="H144" s="86"/>
    </row>
    <row r="145" spans="1:8" ht="47.25" customHeight="1" x14ac:dyDescent="0.2">
      <c r="A145" s="86" t="s">
        <v>191</v>
      </c>
      <c r="B145" s="86"/>
      <c r="C145" s="86"/>
      <c r="D145" s="86"/>
      <c r="E145" s="86"/>
      <c r="F145" s="86"/>
      <c r="G145" s="86"/>
      <c r="H145" s="86"/>
    </row>
    <row r="146" spans="1:8" ht="31.5" customHeight="1" x14ac:dyDescent="0.2">
      <c r="A146" s="86" t="s">
        <v>192</v>
      </c>
      <c r="B146" s="86"/>
      <c r="C146" s="86"/>
      <c r="D146" s="86"/>
      <c r="E146" s="86"/>
      <c r="F146" s="86"/>
      <c r="G146" s="86"/>
      <c r="H146" s="86"/>
    </row>
    <row r="147" spans="1:8" ht="6" customHeight="1" x14ac:dyDescent="0.2">
      <c r="A147" s="6" t="s">
        <v>128</v>
      </c>
    </row>
    <row r="148" spans="1:8" ht="15" x14ac:dyDescent="0.2">
      <c r="A148" s="114" t="s">
        <v>129</v>
      </c>
      <c r="B148" s="114"/>
      <c r="C148" s="114"/>
      <c r="D148" s="114"/>
      <c r="E148" s="114"/>
      <c r="F148" s="114"/>
      <c r="G148" s="114"/>
    </row>
    <row r="149" spans="1:8" ht="6" customHeight="1" x14ac:dyDescent="0.2">
      <c r="A149" s="10"/>
    </row>
    <row r="150" spans="1:8" ht="15" x14ac:dyDescent="0.2">
      <c r="A150" s="3" t="s">
        <v>130</v>
      </c>
    </row>
    <row r="151" spans="1:8" x14ac:dyDescent="0.2">
      <c r="A151" s="80" t="s">
        <v>131</v>
      </c>
      <c r="B151" s="80"/>
      <c r="C151" s="80"/>
      <c r="D151" s="80"/>
      <c r="E151" s="80"/>
      <c r="F151" s="80"/>
      <c r="G151" s="80"/>
      <c r="H151" s="80"/>
    </row>
    <row r="152" spans="1:8" ht="6" customHeight="1" x14ac:dyDescent="0.2">
      <c r="A152" s="6"/>
    </row>
    <row r="153" spans="1:8" ht="15" x14ac:dyDescent="0.2">
      <c r="A153" s="3" t="s">
        <v>61</v>
      </c>
    </row>
    <row r="154" spans="1:8" ht="28.5" customHeight="1" x14ac:dyDescent="0.2">
      <c r="A154" s="80" t="s">
        <v>209</v>
      </c>
      <c r="B154" s="80"/>
      <c r="C154" s="80"/>
      <c r="D154" s="80"/>
      <c r="E154" s="80"/>
      <c r="F154" s="80"/>
      <c r="G154" s="80"/>
      <c r="H154" s="80"/>
    </row>
    <row r="155" spans="1:8" ht="6" customHeight="1" x14ac:dyDescent="0.2">
      <c r="A155" s="6"/>
    </row>
    <row r="156" spans="1:8" ht="21" customHeight="1" x14ac:dyDescent="0.2">
      <c r="B156" s="97" t="s">
        <v>6</v>
      </c>
      <c r="C156" s="97"/>
      <c r="D156" s="97"/>
      <c r="E156" s="23" t="s">
        <v>7</v>
      </c>
    </row>
    <row r="157" spans="1:8" ht="26.25" customHeight="1" x14ac:dyDescent="0.2">
      <c r="B157" s="103" t="s">
        <v>132</v>
      </c>
      <c r="C157" s="103"/>
      <c r="D157" s="103"/>
      <c r="E157" s="31">
        <v>25831.97</v>
      </c>
    </row>
    <row r="158" spans="1:8" ht="15" x14ac:dyDescent="0.2">
      <c r="A158" s="3" t="s">
        <v>75</v>
      </c>
    </row>
    <row r="159" spans="1:8" ht="28.5" customHeight="1" x14ac:dyDescent="0.2">
      <c r="A159" s="80" t="s">
        <v>210</v>
      </c>
      <c r="B159" s="80"/>
      <c r="C159" s="80"/>
      <c r="D159" s="80"/>
      <c r="E159" s="80"/>
      <c r="F159" s="80"/>
      <c r="G159" s="80"/>
    </row>
    <row r="160" spans="1:8" ht="5.25" customHeight="1" x14ac:dyDescent="0.2">
      <c r="A160" s="6"/>
    </row>
    <row r="161" spans="1:8" ht="26.25" customHeight="1" x14ac:dyDescent="0.2">
      <c r="B161" s="97" t="s">
        <v>6</v>
      </c>
      <c r="C161" s="97"/>
      <c r="D161" s="97" t="s">
        <v>7</v>
      </c>
      <c r="E161" s="97"/>
      <c r="F161" s="97" t="s">
        <v>133</v>
      </c>
      <c r="G161" s="97"/>
    </row>
    <row r="162" spans="1:8" ht="26.25" customHeight="1" x14ac:dyDescent="0.2">
      <c r="B162" s="103" t="s">
        <v>134</v>
      </c>
      <c r="C162" s="103"/>
      <c r="D162" s="89">
        <v>2265120.4</v>
      </c>
      <c r="E162" s="89"/>
      <c r="F162" s="136" t="s">
        <v>229</v>
      </c>
      <c r="G162" s="136"/>
    </row>
    <row r="163" spans="1:8" ht="6" customHeight="1" x14ac:dyDescent="0.2">
      <c r="A163" s="10"/>
    </row>
    <row r="164" spans="1:8" ht="15" x14ac:dyDescent="0.2">
      <c r="A164" s="114" t="s">
        <v>178</v>
      </c>
      <c r="B164" s="114"/>
      <c r="C164" s="114"/>
      <c r="D164" s="114"/>
      <c r="E164" s="114"/>
      <c r="F164" s="114"/>
      <c r="G164" s="114"/>
    </row>
    <row r="165" spans="1:8" ht="6" customHeight="1" x14ac:dyDescent="0.2">
      <c r="A165" s="3"/>
    </row>
    <row r="166" spans="1:8" ht="15" x14ac:dyDescent="0.2">
      <c r="A166" s="109" t="s">
        <v>135</v>
      </c>
      <c r="B166" s="109"/>
      <c r="C166" s="109"/>
      <c r="D166" s="109"/>
      <c r="E166" s="109"/>
      <c r="F166" s="109"/>
      <c r="G166" s="109"/>
    </row>
    <row r="167" spans="1:8" ht="6" customHeight="1" x14ac:dyDescent="0.2">
      <c r="A167" s="3"/>
    </row>
    <row r="168" spans="1:8" ht="15" x14ac:dyDescent="0.2">
      <c r="A168" s="3" t="s">
        <v>182</v>
      </c>
    </row>
    <row r="169" spans="1:8" ht="32.25" customHeight="1" x14ac:dyDescent="0.2">
      <c r="A169" s="80" t="s">
        <v>211</v>
      </c>
      <c r="B169" s="80"/>
      <c r="C169" s="80"/>
      <c r="D169" s="80"/>
      <c r="E169" s="80"/>
      <c r="F169" s="80"/>
      <c r="G169" s="80"/>
      <c r="H169" s="80"/>
    </row>
    <row r="170" spans="1:8" ht="6" customHeight="1" x14ac:dyDescent="0.2">
      <c r="A170" s="6"/>
    </row>
    <row r="171" spans="1:8" ht="19.5" customHeight="1" x14ac:dyDescent="0.2">
      <c r="B171" s="116" t="s">
        <v>136</v>
      </c>
      <c r="C171" s="117"/>
      <c r="D171" s="118"/>
      <c r="E171" s="105" t="s">
        <v>137</v>
      </c>
      <c r="F171" s="105"/>
      <c r="G171" s="23" t="s">
        <v>138</v>
      </c>
    </row>
    <row r="172" spans="1:8" ht="18" customHeight="1" x14ac:dyDescent="0.2">
      <c r="B172" s="119" t="s">
        <v>139</v>
      </c>
      <c r="C172" s="120"/>
      <c r="D172" s="121"/>
      <c r="E172" s="115">
        <v>4915262.22</v>
      </c>
      <c r="F172" s="115"/>
      <c r="G172" s="20" t="s">
        <v>140</v>
      </c>
    </row>
    <row r="173" spans="1:8" ht="18" customHeight="1" x14ac:dyDescent="0.2">
      <c r="B173" s="119" t="s">
        <v>141</v>
      </c>
      <c r="C173" s="120"/>
      <c r="D173" s="121"/>
      <c r="E173" s="115">
        <v>9176944.5500000007</v>
      </c>
      <c r="F173" s="115"/>
      <c r="G173" s="20" t="s">
        <v>140</v>
      </c>
    </row>
    <row r="174" spans="1:8" ht="24.75" customHeight="1" x14ac:dyDescent="0.2">
      <c r="B174" s="119" t="s">
        <v>142</v>
      </c>
      <c r="C174" s="120"/>
      <c r="D174" s="121"/>
      <c r="E174" s="115">
        <v>0</v>
      </c>
      <c r="F174" s="115"/>
      <c r="G174" s="20" t="s">
        <v>140</v>
      </c>
    </row>
    <row r="175" spans="1:8" ht="19.5" customHeight="1" x14ac:dyDescent="0.2">
      <c r="B175" s="119" t="s">
        <v>143</v>
      </c>
      <c r="C175" s="120"/>
      <c r="D175" s="121"/>
      <c r="E175" s="115">
        <v>1143069.79</v>
      </c>
      <c r="F175" s="115"/>
      <c r="G175" s="20" t="s">
        <v>140</v>
      </c>
    </row>
    <row r="176" spans="1:8" ht="19.5" customHeight="1" x14ac:dyDescent="0.2">
      <c r="B176" s="125" t="s">
        <v>46</v>
      </c>
      <c r="C176" s="126"/>
      <c r="D176" s="127"/>
      <c r="E176" s="95">
        <f>+E172+E173+E174+E175</f>
        <v>15235276.559999999</v>
      </c>
      <c r="F176" s="95"/>
      <c r="G176" s="25" t="s">
        <v>140</v>
      </c>
    </row>
    <row r="177" spans="1:8" ht="6" customHeight="1" x14ac:dyDescent="0.2">
      <c r="A177" s="3"/>
    </row>
    <row r="178" spans="1:8" ht="6" customHeight="1" x14ac:dyDescent="0.2">
      <c r="A178" s="3"/>
    </row>
    <row r="179" spans="1:8" ht="15" x14ac:dyDescent="0.2">
      <c r="A179" s="109" t="s">
        <v>144</v>
      </c>
      <c r="B179" s="109"/>
      <c r="C179" s="109"/>
      <c r="D179" s="109"/>
      <c r="E179" s="109"/>
      <c r="F179" s="109"/>
      <c r="G179" s="109"/>
    </row>
    <row r="180" spans="1:8" ht="4.5" customHeight="1" x14ac:dyDescent="0.2">
      <c r="A180" s="3"/>
    </row>
    <row r="181" spans="1:8" ht="13.5" customHeight="1" x14ac:dyDescent="0.2">
      <c r="A181" s="3" t="s">
        <v>183</v>
      </c>
    </row>
    <row r="182" spans="1:8" ht="29.25" customHeight="1" x14ac:dyDescent="0.2">
      <c r="A182" s="80" t="s">
        <v>212</v>
      </c>
      <c r="B182" s="80"/>
      <c r="C182" s="80"/>
      <c r="D182" s="80"/>
      <c r="E182" s="80"/>
      <c r="F182" s="80"/>
      <c r="G182" s="80"/>
      <c r="H182" s="80"/>
    </row>
    <row r="183" spans="1:8" ht="6" customHeight="1" x14ac:dyDescent="0.2">
      <c r="A183" s="6"/>
    </row>
    <row r="184" spans="1:8" x14ac:dyDescent="0.2">
      <c r="A184" s="81" t="s">
        <v>6</v>
      </c>
      <c r="B184" s="81"/>
      <c r="C184" s="81"/>
      <c r="D184" s="81" t="s">
        <v>7</v>
      </c>
      <c r="E184" s="81"/>
      <c r="F184" s="81"/>
      <c r="G184" s="46"/>
    </row>
    <row r="185" spans="1:8" ht="24" x14ac:dyDescent="0.2">
      <c r="A185" s="81"/>
      <c r="B185" s="81"/>
      <c r="C185" s="81"/>
      <c r="D185" s="122" t="s">
        <v>213</v>
      </c>
      <c r="E185" s="122"/>
      <c r="F185" s="46" t="s">
        <v>145</v>
      </c>
      <c r="G185" s="46" t="s">
        <v>8</v>
      </c>
    </row>
    <row r="186" spans="1:8" ht="14.25" customHeight="1" x14ac:dyDescent="0.2">
      <c r="A186" s="139" t="s">
        <v>147</v>
      </c>
      <c r="B186" s="139"/>
      <c r="C186" s="139"/>
      <c r="D186" s="123">
        <v>6000074.1299999999</v>
      </c>
      <c r="E186" s="123"/>
      <c r="F186" s="54">
        <v>46</v>
      </c>
      <c r="G186" s="35" t="s">
        <v>11</v>
      </c>
    </row>
    <row r="187" spans="1:8" ht="14.25" customHeight="1" x14ac:dyDescent="0.2">
      <c r="A187" s="139" t="s">
        <v>148</v>
      </c>
      <c r="B187" s="139"/>
      <c r="C187" s="139"/>
      <c r="D187" s="123">
        <v>1041666.29</v>
      </c>
      <c r="E187" s="123"/>
      <c r="F187" s="54">
        <v>8</v>
      </c>
      <c r="G187" s="35" t="s">
        <v>14</v>
      </c>
    </row>
    <row r="188" spans="1:8" ht="14.25" customHeight="1" x14ac:dyDescent="0.2">
      <c r="A188" s="139" t="s">
        <v>149</v>
      </c>
      <c r="B188" s="139"/>
      <c r="C188" s="139"/>
      <c r="D188" s="123">
        <v>5928415.7400000002</v>
      </c>
      <c r="E188" s="123"/>
      <c r="F188" s="54">
        <v>46</v>
      </c>
      <c r="G188" s="35" t="s">
        <v>17</v>
      </c>
    </row>
    <row r="189" spans="1:8" x14ac:dyDescent="0.2">
      <c r="A189" s="140" t="s">
        <v>146</v>
      </c>
      <c r="B189" s="140"/>
      <c r="C189" s="140"/>
      <c r="D189" s="124">
        <f>SUM(D186:D188)</f>
        <v>12970156.16</v>
      </c>
      <c r="E189" s="124"/>
      <c r="F189" s="47">
        <v>100</v>
      </c>
      <c r="G189" s="47"/>
    </row>
    <row r="190" spans="1:8" ht="9" customHeight="1" x14ac:dyDescent="0.2"/>
    <row r="191" spans="1:8" s="48" customFormat="1" x14ac:dyDescent="0.2">
      <c r="A191" s="110" t="s">
        <v>214</v>
      </c>
      <c r="B191" s="110"/>
      <c r="C191" s="110"/>
      <c r="D191" s="110"/>
      <c r="E191" s="110"/>
      <c r="F191" s="110"/>
      <c r="G191" s="110"/>
      <c r="H191" s="110"/>
    </row>
    <row r="192" spans="1:8" s="48" customFormat="1" ht="6" customHeight="1" x14ac:dyDescent="0.2">
      <c r="A192" s="6"/>
    </row>
    <row r="193" spans="1:8" s="48" customFormat="1" x14ac:dyDescent="0.2">
      <c r="A193" s="110" t="s">
        <v>199</v>
      </c>
      <c r="B193" s="110"/>
      <c r="C193" s="110"/>
      <c r="D193" s="110"/>
      <c r="E193" s="110"/>
      <c r="F193" s="110"/>
      <c r="G193" s="110"/>
      <c r="H193" s="110"/>
    </row>
    <row r="194" spans="1:8" s="48" customFormat="1" ht="6" customHeight="1" x14ac:dyDescent="0.2">
      <c r="A194" s="6"/>
    </row>
    <row r="195" spans="1:8" s="48" customFormat="1" x14ac:dyDescent="0.2">
      <c r="A195" s="80" t="s">
        <v>224</v>
      </c>
      <c r="B195" s="80"/>
      <c r="C195" s="80"/>
      <c r="D195" s="80"/>
      <c r="E195" s="80"/>
      <c r="F195" s="80"/>
      <c r="G195" s="80"/>
      <c r="H195" s="80"/>
    </row>
    <row r="196" spans="1:8" s="48" customFormat="1" ht="6" customHeight="1" x14ac:dyDescent="0.2">
      <c r="A196" s="6"/>
    </row>
    <row r="197" spans="1:8" s="48" customFormat="1" ht="14.25" customHeight="1" x14ac:dyDescent="0.2">
      <c r="A197" s="5" t="s">
        <v>150</v>
      </c>
      <c r="B197" s="5"/>
      <c r="C197" s="5"/>
      <c r="D197" s="5"/>
      <c r="E197" s="5"/>
      <c r="F197" s="5"/>
      <c r="G197" s="5"/>
    </row>
    <row r="198" spans="1:8" s="48" customFormat="1" ht="5.25" customHeight="1" x14ac:dyDescent="0.2">
      <c r="A198" s="6"/>
    </row>
    <row r="199" spans="1:8" ht="15" x14ac:dyDescent="0.2">
      <c r="A199" s="82" t="s">
        <v>151</v>
      </c>
      <c r="B199" s="82"/>
      <c r="C199" s="82"/>
      <c r="D199" s="82"/>
      <c r="E199" s="82"/>
      <c r="F199" s="82"/>
      <c r="G199" s="82"/>
    </row>
    <row r="200" spans="1:8" ht="4.5" customHeight="1" x14ac:dyDescent="0.2">
      <c r="A200" s="6"/>
    </row>
    <row r="201" spans="1:8" ht="15" x14ac:dyDescent="0.2">
      <c r="A201" s="106" t="s">
        <v>152</v>
      </c>
      <c r="B201" s="106"/>
      <c r="C201" s="106"/>
      <c r="D201" s="106"/>
      <c r="E201" s="106"/>
      <c r="F201" s="106"/>
      <c r="G201" s="106"/>
    </row>
    <row r="202" spans="1:8" ht="7.5" customHeight="1" x14ac:dyDescent="0.2">
      <c r="A202" s="3"/>
    </row>
    <row r="203" spans="1:8" ht="15" x14ac:dyDescent="0.2">
      <c r="A203" s="3" t="s">
        <v>130</v>
      </c>
    </row>
    <row r="204" spans="1:8" ht="35.25" customHeight="1" x14ac:dyDescent="0.2">
      <c r="A204" s="80" t="s">
        <v>215</v>
      </c>
      <c r="B204" s="80"/>
      <c r="C204" s="80"/>
      <c r="D204" s="80"/>
      <c r="E204" s="80"/>
      <c r="F204" s="80"/>
      <c r="G204" s="80"/>
      <c r="H204" s="80"/>
    </row>
    <row r="205" spans="1:8" ht="5.25" customHeight="1" x14ac:dyDescent="0.2">
      <c r="A205" s="6"/>
    </row>
    <row r="206" spans="1:8" ht="19.5" customHeight="1" x14ac:dyDescent="0.2">
      <c r="B206" s="130" t="s">
        <v>6</v>
      </c>
      <c r="C206" s="131"/>
      <c r="D206" s="97" t="s">
        <v>153</v>
      </c>
      <c r="E206" s="97"/>
      <c r="F206" s="97" t="s">
        <v>154</v>
      </c>
      <c r="G206" s="97"/>
    </row>
    <row r="207" spans="1:8" ht="27.75" customHeight="1" x14ac:dyDescent="0.2">
      <c r="B207" s="132"/>
      <c r="C207" s="133"/>
      <c r="D207" s="97" t="s">
        <v>193</v>
      </c>
      <c r="E207" s="97"/>
      <c r="F207" s="97" t="s">
        <v>216</v>
      </c>
      <c r="G207" s="97"/>
    </row>
    <row r="208" spans="1:8" ht="15" customHeight="1" x14ac:dyDescent="0.2">
      <c r="B208" s="89" t="s">
        <v>155</v>
      </c>
      <c r="C208" s="89"/>
      <c r="D208" s="89">
        <v>131012.55</v>
      </c>
      <c r="E208" s="89"/>
      <c r="F208" s="89">
        <v>274000</v>
      </c>
      <c r="G208" s="89"/>
    </row>
    <row r="209" spans="1:8" ht="15" customHeight="1" x14ac:dyDescent="0.2">
      <c r="B209" s="89" t="s">
        <v>13</v>
      </c>
      <c r="C209" s="89"/>
      <c r="D209" s="89">
        <v>18021181.140000001</v>
      </c>
      <c r="E209" s="89"/>
      <c r="F209" s="89">
        <v>19330793.91</v>
      </c>
      <c r="G209" s="89"/>
    </row>
    <row r="210" spans="1:8" ht="15" customHeight="1" x14ac:dyDescent="0.2">
      <c r="B210" s="89" t="s">
        <v>156</v>
      </c>
      <c r="C210" s="89"/>
      <c r="D210" s="89">
        <v>260195482.63</v>
      </c>
      <c r="E210" s="89"/>
      <c r="F210" s="89">
        <v>336201964.00999999</v>
      </c>
      <c r="G210" s="89"/>
    </row>
    <row r="211" spans="1:8" ht="25.5" customHeight="1" x14ac:dyDescent="0.2">
      <c r="B211" s="95" t="s">
        <v>157</v>
      </c>
      <c r="C211" s="95"/>
      <c r="D211" s="95">
        <v>278347676.31999999</v>
      </c>
      <c r="E211" s="95"/>
      <c r="F211" s="95">
        <f>+F208+F209+F210</f>
        <v>355806757.92000002</v>
      </c>
      <c r="G211" s="95"/>
    </row>
    <row r="212" spans="1:8" ht="8.25" customHeight="1" x14ac:dyDescent="0.2">
      <c r="A212" s="3"/>
    </row>
    <row r="213" spans="1:8" ht="15" x14ac:dyDescent="0.2">
      <c r="A213" s="3" t="s">
        <v>61</v>
      </c>
    </row>
    <row r="214" spans="1:8" ht="60" customHeight="1" x14ac:dyDescent="0.2">
      <c r="A214" s="80" t="s">
        <v>217</v>
      </c>
      <c r="B214" s="80"/>
      <c r="C214" s="80"/>
      <c r="D214" s="80"/>
      <c r="E214" s="80"/>
      <c r="F214" s="80"/>
      <c r="G214" s="80"/>
      <c r="H214" s="80"/>
    </row>
    <row r="215" spans="1:8" x14ac:dyDescent="0.2">
      <c r="A215" s="6"/>
    </row>
    <row r="216" spans="1:8" ht="15" x14ac:dyDescent="0.2">
      <c r="A216" s="112" t="s">
        <v>158</v>
      </c>
      <c r="B216" s="112"/>
      <c r="C216" s="112"/>
      <c r="D216" s="112"/>
      <c r="E216" s="112"/>
      <c r="F216" s="112"/>
      <c r="G216" s="112"/>
    </row>
    <row r="217" spans="1:8" ht="18" x14ac:dyDescent="0.2">
      <c r="A217" s="2"/>
    </row>
    <row r="218" spans="1:8" ht="15" customHeight="1" x14ac:dyDescent="0.2">
      <c r="A218" s="114" t="s">
        <v>159</v>
      </c>
      <c r="B218" s="114"/>
      <c r="C218" s="114"/>
      <c r="D218" s="114"/>
      <c r="E218" s="114"/>
      <c r="F218" s="114"/>
      <c r="G218" s="114"/>
      <c r="H218" s="114"/>
    </row>
    <row r="219" spans="1:8" ht="15" x14ac:dyDescent="0.2">
      <c r="A219" s="10"/>
    </row>
    <row r="220" spans="1:8" ht="15" x14ac:dyDescent="0.2">
      <c r="A220" s="3" t="s">
        <v>4</v>
      </c>
    </row>
    <row r="221" spans="1:8" ht="31.5" customHeight="1" x14ac:dyDescent="0.2">
      <c r="A221" s="80" t="s">
        <v>160</v>
      </c>
      <c r="B221" s="80"/>
      <c r="C221" s="80"/>
      <c r="D221" s="80"/>
      <c r="E221" s="80"/>
      <c r="F221" s="80"/>
      <c r="G221" s="80"/>
      <c r="H221" s="80"/>
    </row>
    <row r="222" spans="1:8" ht="6" customHeight="1" x14ac:dyDescent="0.2">
      <c r="A222" s="8"/>
    </row>
    <row r="223" spans="1:8" ht="43.5" customHeight="1" x14ac:dyDescent="0.2">
      <c r="A223" s="151" t="s">
        <v>186</v>
      </c>
      <c r="B223" s="152"/>
      <c r="C223" s="61" t="s">
        <v>194</v>
      </c>
      <c r="D223" s="148" t="s">
        <v>218</v>
      </c>
      <c r="E223" s="149"/>
      <c r="F223" s="85" t="s">
        <v>161</v>
      </c>
      <c r="G223" s="85" t="s">
        <v>162</v>
      </c>
    </row>
    <row r="224" spans="1:8" ht="15" customHeight="1" x14ac:dyDescent="0.2">
      <c r="A224" s="153"/>
      <c r="B224" s="154"/>
      <c r="C224" s="61"/>
      <c r="D224" s="61" t="s">
        <v>163</v>
      </c>
      <c r="E224" s="61" t="s">
        <v>164</v>
      </c>
      <c r="F224" s="85"/>
      <c r="G224" s="85"/>
    </row>
    <row r="225" spans="1:8" ht="21" customHeight="1" x14ac:dyDescent="0.2">
      <c r="A225" s="150" t="s">
        <v>165</v>
      </c>
      <c r="B225" s="150"/>
      <c r="C225" s="67">
        <v>7226400</v>
      </c>
      <c r="D225" s="67">
        <v>5915240.7999999998</v>
      </c>
      <c r="E225" s="56">
        <v>0.82</v>
      </c>
      <c r="F225" s="107" t="s">
        <v>166</v>
      </c>
      <c r="G225" s="107"/>
    </row>
    <row r="226" spans="1:8" ht="21" customHeight="1" x14ac:dyDescent="0.2">
      <c r="A226" s="150" t="s">
        <v>148</v>
      </c>
      <c r="B226" s="150"/>
      <c r="C226" s="67">
        <v>1041666.29</v>
      </c>
      <c r="D226" s="67">
        <v>1041666.29</v>
      </c>
      <c r="E226" s="56">
        <v>1</v>
      </c>
      <c r="F226" s="107" t="s">
        <v>166</v>
      </c>
      <c r="G226" s="107"/>
    </row>
    <row r="227" spans="1:8" ht="21" customHeight="1" x14ac:dyDescent="0.2">
      <c r="A227" s="150" t="s">
        <v>167</v>
      </c>
      <c r="B227" s="150"/>
      <c r="C227" s="67">
        <v>11802244.52</v>
      </c>
      <c r="D227" s="67">
        <v>5928415.7400000002</v>
      </c>
      <c r="E227" s="56">
        <v>0.52</v>
      </c>
      <c r="F227" s="107" t="s">
        <v>166</v>
      </c>
      <c r="G227" s="107"/>
    </row>
    <row r="228" spans="1:8" ht="21" customHeight="1" x14ac:dyDescent="0.2">
      <c r="A228" s="150" t="s">
        <v>187</v>
      </c>
      <c r="B228" s="150"/>
      <c r="C228" s="67">
        <v>900000</v>
      </c>
      <c r="D228" s="67">
        <v>84833.33</v>
      </c>
      <c r="E228" s="56">
        <v>0.09</v>
      </c>
      <c r="F228" s="107" t="s">
        <v>166</v>
      </c>
      <c r="G228" s="107"/>
    </row>
    <row r="229" spans="1:8" ht="21" customHeight="1" x14ac:dyDescent="0.2">
      <c r="A229" s="150" t="s">
        <v>168</v>
      </c>
      <c r="B229" s="150"/>
      <c r="C229" s="67">
        <v>2074975.28</v>
      </c>
      <c r="D229" s="67">
        <v>795044.12</v>
      </c>
      <c r="E229" s="56">
        <v>0.4</v>
      </c>
      <c r="F229" s="107" t="s">
        <v>166</v>
      </c>
      <c r="G229" s="107"/>
    </row>
    <row r="230" spans="1:8" ht="21" customHeight="1" x14ac:dyDescent="0.2">
      <c r="A230" s="150" t="s">
        <v>200</v>
      </c>
      <c r="B230" s="150"/>
      <c r="C230" s="67">
        <v>2523296.91</v>
      </c>
      <c r="D230" s="67">
        <v>0</v>
      </c>
      <c r="E230" s="56">
        <v>0</v>
      </c>
      <c r="F230" s="107" t="s">
        <v>166</v>
      </c>
      <c r="G230" s="107"/>
    </row>
    <row r="231" spans="1:8" ht="21" customHeight="1" x14ac:dyDescent="0.2">
      <c r="A231" s="108" t="s">
        <v>46</v>
      </c>
      <c r="B231" s="108"/>
      <c r="C231" s="64">
        <f>+C225+C226+C227+C228+C229+C230</f>
        <v>25568583</v>
      </c>
      <c r="D231" s="64">
        <f>+D225+D226+D227+D228+D229</f>
        <v>13765200.279999999</v>
      </c>
      <c r="E231" s="49">
        <v>0.53</v>
      </c>
      <c r="F231" s="108" t="s">
        <v>166</v>
      </c>
      <c r="G231" s="108"/>
    </row>
    <row r="232" spans="1:8" ht="11.25" customHeight="1" x14ac:dyDescent="0.2">
      <c r="A232" s="10"/>
      <c r="E232" s="57"/>
    </row>
    <row r="233" spans="1:8" ht="15" x14ac:dyDescent="0.2">
      <c r="A233" s="109" t="s">
        <v>61</v>
      </c>
      <c r="B233" s="109"/>
      <c r="C233" s="109"/>
      <c r="D233" s="109"/>
      <c r="E233" s="109"/>
      <c r="F233" s="109"/>
      <c r="G233" s="109"/>
      <c r="H233" s="109"/>
    </row>
    <row r="234" spans="1:8" ht="28.5" customHeight="1" x14ac:dyDescent="0.2">
      <c r="A234" s="110" t="s">
        <v>222</v>
      </c>
      <c r="B234" s="111"/>
      <c r="C234" s="111"/>
      <c r="D234" s="111"/>
      <c r="E234" s="111"/>
      <c r="F234" s="111"/>
      <c r="G234" s="111"/>
      <c r="H234" s="111"/>
    </row>
    <row r="235" spans="1:8" ht="10.5" customHeight="1" x14ac:dyDescent="0.2">
      <c r="A235" s="10"/>
    </row>
    <row r="236" spans="1:8" ht="6" customHeight="1" x14ac:dyDescent="0.2">
      <c r="A236" s="10"/>
    </row>
    <row r="237" spans="1:8" ht="15" x14ac:dyDescent="0.2">
      <c r="A237" s="82" t="s">
        <v>169</v>
      </c>
      <c r="B237" s="82"/>
      <c r="C237" s="82"/>
      <c r="D237" s="82"/>
      <c r="E237" s="82"/>
      <c r="F237" s="82"/>
      <c r="G237" s="82"/>
    </row>
    <row r="238" spans="1:8" ht="6" customHeight="1" x14ac:dyDescent="0.2">
      <c r="A238" s="10"/>
    </row>
    <row r="239" spans="1:8" ht="15" x14ac:dyDescent="0.2">
      <c r="A239" s="3" t="s">
        <v>4</v>
      </c>
    </row>
    <row r="240" spans="1:8" ht="28.5" customHeight="1" x14ac:dyDescent="0.2">
      <c r="A240" s="80" t="s">
        <v>220</v>
      </c>
      <c r="B240" s="80"/>
      <c r="C240" s="80"/>
      <c r="D240" s="80"/>
      <c r="E240" s="80"/>
      <c r="F240" s="80"/>
      <c r="G240" s="80"/>
      <c r="H240" s="80"/>
    </row>
    <row r="241" spans="1:10" ht="6" customHeight="1" x14ac:dyDescent="0.2">
      <c r="A241" s="6"/>
    </row>
    <row r="242" spans="1:10" ht="24" customHeight="1" x14ac:dyDescent="0.2">
      <c r="A242" s="81" t="s">
        <v>6</v>
      </c>
      <c r="B242" s="81"/>
      <c r="C242" s="81" t="s">
        <v>195</v>
      </c>
      <c r="D242" s="60" t="s">
        <v>170</v>
      </c>
      <c r="E242" s="81" t="s">
        <v>145</v>
      </c>
      <c r="F242" s="81" t="s">
        <v>221</v>
      </c>
      <c r="G242" s="81" t="s">
        <v>145</v>
      </c>
    </row>
    <row r="243" spans="1:10" ht="36" customHeight="1" x14ac:dyDescent="0.2">
      <c r="A243" s="81"/>
      <c r="B243" s="81"/>
      <c r="C243" s="81"/>
      <c r="D243" s="60" t="s">
        <v>219</v>
      </c>
      <c r="E243" s="81"/>
      <c r="F243" s="81"/>
      <c r="G243" s="81"/>
    </row>
    <row r="244" spans="1:10" ht="32.25" customHeight="1" x14ac:dyDescent="0.2">
      <c r="A244" s="83" t="s">
        <v>171</v>
      </c>
      <c r="B244" s="83"/>
      <c r="C244" s="68">
        <v>39080855</v>
      </c>
      <c r="D244" s="68">
        <v>15235276.560000001</v>
      </c>
      <c r="E244" s="50">
        <v>0.51</v>
      </c>
      <c r="F244" s="59">
        <v>15235276.560000001</v>
      </c>
      <c r="G244" s="50">
        <v>0.51</v>
      </c>
      <c r="J244" s="57"/>
    </row>
    <row r="245" spans="1:10" ht="6" customHeight="1" x14ac:dyDescent="0.2">
      <c r="A245" s="6"/>
    </row>
    <row r="246" spans="1:10" ht="30.75" customHeight="1" x14ac:dyDescent="0.2">
      <c r="A246" s="80"/>
      <c r="B246" s="80"/>
      <c r="C246" s="80"/>
      <c r="D246" s="80"/>
      <c r="E246" s="80"/>
      <c r="F246" s="80"/>
      <c r="G246" s="80"/>
      <c r="H246" s="80"/>
    </row>
    <row r="247" spans="1:10" ht="6" customHeight="1" x14ac:dyDescent="0.2">
      <c r="A247" s="6"/>
    </row>
    <row r="248" spans="1:10" ht="15" x14ac:dyDescent="0.2">
      <c r="A248" s="82" t="s">
        <v>172</v>
      </c>
      <c r="B248" s="82"/>
      <c r="C248" s="82"/>
      <c r="D248" s="82"/>
      <c r="E248" s="82"/>
      <c r="F248" s="82"/>
      <c r="G248" s="82"/>
    </row>
    <row r="249" spans="1:10" ht="6" customHeight="1" x14ac:dyDescent="0.2">
      <c r="A249" s="6"/>
    </row>
    <row r="250" spans="1:10" ht="28.5" customHeight="1" x14ac:dyDescent="0.2">
      <c r="A250" s="80" t="s">
        <v>173</v>
      </c>
      <c r="B250" s="80"/>
      <c r="C250" s="80"/>
      <c r="D250" s="80"/>
      <c r="E250" s="80"/>
      <c r="F250" s="80"/>
      <c r="G250" s="80"/>
      <c r="H250" s="80"/>
    </row>
    <row r="251" spans="1:10" ht="6" customHeight="1" x14ac:dyDescent="0.2">
      <c r="A251" s="6"/>
    </row>
    <row r="252" spans="1:10" ht="30" customHeight="1" x14ac:dyDescent="0.2">
      <c r="A252" s="79" t="s">
        <v>174</v>
      </c>
      <c r="B252" s="79"/>
      <c r="C252" s="79"/>
      <c r="D252" s="79"/>
      <c r="E252" s="79"/>
      <c r="F252" s="79"/>
      <c r="G252" s="79"/>
      <c r="H252" s="79"/>
    </row>
    <row r="253" spans="1:10" x14ac:dyDescent="0.2">
      <c r="A253" s="6"/>
    </row>
    <row r="254" spans="1:10" x14ac:dyDescent="0.2">
      <c r="A254" s="6"/>
    </row>
    <row r="255" spans="1:10" x14ac:dyDescent="0.2">
      <c r="A255" s="6"/>
    </row>
    <row r="256" spans="1:10" x14ac:dyDescent="0.2">
      <c r="A256" s="6"/>
    </row>
    <row r="257" spans="1:8" x14ac:dyDescent="0.2">
      <c r="A257" s="6"/>
    </row>
    <row r="258" spans="1:8" ht="16.5" thickBot="1" x14ac:dyDescent="0.25">
      <c r="A258" s="12"/>
      <c r="B258" s="51"/>
      <c r="C258" s="51"/>
      <c r="D258" s="51"/>
      <c r="E258" s="51"/>
      <c r="F258" s="51"/>
      <c r="G258" s="51"/>
    </row>
    <row r="259" spans="1:8" ht="15" x14ac:dyDescent="0.2">
      <c r="A259" s="79" t="s">
        <v>175</v>
      </c>
      <c r="B259" s="79"/>
      <c r="C259" s="79"/>
      <c r="D259" s="79"/>
      <c r="E259" s="79"/>
      <c r="F259" s="79"/>
      <c r="G259" s="79"/>
      <c r="H259" s="79"/>
    </row>
    <row r="260" spans="1:8" ht="15" x14ac:dyDescent="0.2">
      <c r="A260" s="79" t="s">
        <v>176</v>
      </c>
      <c r="B260" s="79"/>
      <c r="C260" s="79"/>
      <c r="D260" s="79"/>
      <c r="E260" s="79"/>
      <c r="F260" s="79"/>
      <c r="G260" s="79"/>
      <c r="H260" s="79"/>
    </row>
    <row r="261" spans="1:8" ht="15" x14ac:dyDescent="0.2">
      <c r="A261" s="79" t="s">
        <v>184</v>
      </c>
      <c r="B261" s="79"/>
      <c r="C261" s="79"/>
      <c r="D261" s="79"/>
      <c r="E261" s="79"/>
      <c r="F261" s="79"/>
      <c r="G261" s="79"/>
      <c r="H261" s="79"/>
    </row>
    <row r="291" s="11" customFormat="1" x14ac:dyDescent="0.2"/>
    <row r="292" s="11" customFormat="1" x14ac:dyDescent="0.2"/>
    <row r="293" s="11" customFormat="1" x14ac:dyDescent="0.2"/>
    <row r="294" s="11" customFormat="1" x14ac:dyDescent="0.2"/>
  </sheetData>
  <mergeCells count="253">
    <mergeCell ref="B109:C109"/>
    <mergeCell ref="B110:C110"/>
    <mergeCell ref="B111:C111"/>
    <mergeCell ref="B112:C112"/>
    <mergeCell ref="B113:C113"/>
    <mergeCell ref="B114:C114"/>
    <mergeCell ref="B115:C115"/>
    <mergeCell ref="B116:C116"/>
    <mergeCell ref="B117:C117"/>
    <mergeCell ref="G69:H69"/>
    <mergeCell ref="E66:F66"/>
    <mergeCell ref="E67:F67"/>
    <mergeCell ref="E68:F68"/>
    <mergeCell ref="E69:F69"/>
    <mergeCell ref="A52:H52"/>
    <mergeCell ref="A54:H54"/>
    <mergeCell ref="A58:H58"/>
    <mergeCell ref="A62:H62"/>
    <mergeCell ref="B68:C68"/>
    <mergeCell ref="B40:C40"/>
    <mergeCell ref="B41:C41"/>
    <mergeCell ref="B42:C42"/>
    <mergeCell ref="B43:C43"/>
    <mergeCell ref="A44:D44"/>
    <mergeCell ref="G66:H66"/>
    <mergeCell ref="B66:C66"/>
    <mergeCell ref="G67:H67"/>
    <mergeCell ref="G68:H68"/>
    <mergeCell ref="A186:C186"/>
    <mergeCell ref="A187:C187"/>
    <mergeCell ref="A188:C188"/>
    <mergeCell ref="A189:C189"/>
    <mergeCell ref="D184:F184"/>
    <mergeCell ref="D137:E137"/>
    <mergeCell ref="D138:E138"/>
    <mergeCell ref="D139:E139"/>
    <mergeCell ref="D140:E140"/>
    <mergeCell ref="E172:F172"/>
    <mergeCell ref="B156:D156"/>
    <mergeCell ref="B157:D157"/>
    <mergeCell ref="B161:C161"/>
    <mergeCell ref="B162:C162"/>
    <mergeCell ref="F161:G161"/>
    <mergeCell ref="F162:G162"/>
    <mergeCell ref="A120:H120"/>
    <mergeCell ref="A122:E122"/>
    <mergeCell ref="D141:E141"/>
    <mergeCell ref="B137:C137"/>
    <mergeCell ref="A182:H182"/>
    <mergeCell ref="B206:C207"/>
    <mergeCell ref="E114:F114"/>
    <mergeCell ref="E115:F115"/>
    <mergeCell ref="E116:F116"/>
    <mergeCell ref="E117:F117"/>
    <mergeCell ref="B138:C138"/>
    <mergeCell ref="B139:C139"/>
    <mergeCell ref="B140:C140"/>
    <mergeCell ref="B141:C141"/>
    <mergeCell ref="G114:H114"/>
    <mergeCell ref="G115:H115"/>
    <mergeCell ref="G116:H116"/>
    <mergeCell ref="G117:H117"/>
    <mergeCell ref="A146:H146"/>
    <mergeCell ref="A151:H151"/>
    <mergeCell ref="A154:H154"/>
    <mergeCell ref="A130:H130"/>
    <mergeCell ref="A135:H135"/>
    <mergeCell ref="A143:H143"/>
    <mergeCell ref="A193:H193"/>
    <mergeCell ref="A127:G127"/>
    <mergeCell ref="A148:G148"/>
    <mergeCell ref="A159:G159"/>
    <mergeCell ref="E82:F82"/>
    <mergeCell ref="E112:F112"/>
    <mergeCell ref="E174:F174"/>
    <mergeCell ref="E175:F175"/>
    <mergeCell ref="E176:F176"/>
    <mergeCell ref="B175:D175"/>
    <mergeCell ref="B176:D176"/>
    <mergeCell ref="E86:F86"/>
    <mergeCell ref="A88:H88"/>
    <mergeCell ref="A89:H89"/>
    <mergeCell ref="A104:G104"/>
    <mergeCell ref="A99:G99"/>
    <mergeCell ref="E110:F110"/>
    <mergeCell ref="E111:F111"/>
    <mergeCell ref="E113:F113"/>
    <mergeCell ref="A132:B132"/>
    <mergeCell ref="A125:H125"/>
    <mergeCell ref="G110:H110"/>
    <mergeCell ref="G111:H111"/>
    <mergeCell ref="G113:H113"/>
    <mergeCell ref="A144:H144"/>
    <mergeCell ref="A145:H145"/>
    <mergeCell ref="A169:H169"/>
    <mergeCell ref="E171:F171"/>
    <mergeCell ref="G112:H112"/>
    <mergeCell ref="D161:E161"/>
    <mergeCell ref="D162:E162"/>
    <mergeCell ref="A195:H195"/>
    <mergeCell ref="A204:H204"/>
    <mergeCell ref="D206:E206"/>
    <mergeCell ref="D207:E207"/>
    <mergeCell ref="F206:G206"/>
    <mergeCell ref="F207:G207"/>
    <mergeCell ref="A164:G164"/>
    <mergeCell ref="A179:G179"/>
    <mergeCell ref="A166:G166"/>
    <mergeCell ref="E173:F173"/>
    <mergeCell ref="B171:D171"/>
    <mergeCell ref="B172:D172"/>
    <mergeCell ref="B173:D173"/>
    <mergeCell ref="B174:D174"/>
    <mergeCell ref="A191:H191"/>
    <mergeCell ref="D185:E185"/>
    <mergeCell ref="D186:E186"/>
    <mergeCell ref="D187:E187"/>
    <mergeCell ref="D188:E188"/>
    <mergeCell ref="D189:E189"/>
    <mergeCell ref="A184:C185"/>
    <mergeCell ref="A234:H234"/>
    <mergeCell ref="F227:G227"/>
    <mergeCell ref="F228:G228"/>
    <mergeCell ref="F229:G229"/>
    <mergeCell ref="F225:G225"/>
    <mergeCell ref="F226:G226"/>
    <mergeCell ref="A216:G216"/>
    <mergeCell ref="F208:G208"/>
    <mergeCell ref="F209:G209"/>
    <mergeCell ref="F210:G210"/>
    <mergeCell ref="F211:G211"/>
    <mergeCell ref="B211:C211"/>
    <mergeCell ref="A214:H214"/>
    <mergeCell ref="A221:H221"/>
    <mergeCell ref="A218:H218"/>
    <mergeCell ref="D223:E223"/>
    <mergeCell ref="A225:B225"/>
    <mergeCell ref="A226:B226"/>
    <mergeCell ref="A227:B227"/>
    <mergeCell ref="A228:B228"/>
    <mergeCell ref="A229:B229"/>
    <mergeCell ref="A230:B230"/>
    <mergeCell ref="A231:B231"/>
    <mergeCell ref="A223:B224"/>
    <mergeCell ref="A75:H75"/>
    <mergeCell ref="A56:H56"/>
    <mergeCell ref="E79:F79"/>
    <mergeCell ref="E80:F80"/>
    <mergeCell ref="E81:F81"/>
    <mergeCell ref="A6:G6"/>
    <mergeCell ref="A8:G8"/>
    <mergeCell ref="A12:G12"/>
    <mergeCell ref="A10:G10"/>
    <mergeCell ref="A46:G46"/>
    <mergeCell ref="C17:D17"/>
    <mergeCell ref="C18:D18"/>
    <mergeCell ref="C19:D19"/>
    <mergeCell ref="C20:D20"/>
    <mergeCell ref="C21:D21"/>
    <mergeCell ref="B22:D22"/>
    <mergeCell ref="E26:F26"/>
    <mergeCell ref="E27:F27"/>
    <mergeCell ref="E28:F28"/>
    <mergeCell ref="E29:F29"/>
    <mergeCell ref="E30:F30"/>
    <mergeCell ref="B26:D26"/>
    <mergeCell ref="B27:D27"/>
    <mergeCell ref="B28:D28"/>
    <mergeCell ref="E18:F18"/>
    <mergeCell ref="E19:F19"/>
    <mergeCell ref="E20:F20"/>
    <mergeCell ref="E21:F21"/>
    <mergeCell ref="E22:F22"/>
    <mergeCell ref="F34:G34"/>
    <mergeCell ref="F35:G35"/>
    <mergeCell ref="A60:H60"/>
    <mergeCell ref="B34:C34"/>
    <mergeCell ref="F37:G37"/>
    <mergeCell ref="F38:G38"/>
    <mergeCell ref="F39:G39"/>
    <mergeCell ref="F40:G40"/>
    <mergeCell ref="F41:G41"/>
    <mergeCell ref="F43:G43"/>
    <mergeCell ref="F44:G44"/>
    <mergeCell ref="A48:H48"/>
    <mergeCell ref="A50:H50"/>
    <mergeCell ref="F42:G42"/>
    <mergeCell ref="B35:C35"/>
    <mergeCell ref="B36:C36"/>
    <mergeCell ref="B37:C37"/>
    <mergeCell ref="B38:C38"/>
    <mergeCell ref="B39:C39"/>
    <mergeCell ref="A1:H1"/>
    <mergeCell ref="A2:H2"/>
    <mergeCell ref="A3:H3"/>
    <mergeCell ref="A4:H4"/>
    <mergeCell ref="E109:F109"/>
    <mergeCell ref="A90:H90"/>
    <mergeCell ref="A91:H91"/>
    <mergeCell ref="A92:H92"/>
    <mergeCell ref="A93:H93"/>
    <mergeCell ref="A97:H97"/>
    <mergeCell ref="A102:H102"/>
    <mergeCell ref="A107:H107"/>
    <mergeCell ref="G109:H109"/>
    <mergeCell ref="E83:F83"/>
    <mergeCell ref="E84:F84"/>
    <mergeCell ref="E85:F85"/>
    <mergeCell ref="B67:C67"/>
    <mergeCell ref="B69:C69"/>
    <mergeCell ref="B29:D29"/>
    <mergeCell ref="B30:D30"/>
    <mergeCell ref="A15:H15"/>
    <mergeCell ref="A24:H24"/>
    <mergeCell ref="F36:G36"/>
    <mergeCell ref="E17:F17"/>
    <mergeCell ref="A261:H261"/>
    <mergeCell ref="A240:H240"/>
    <mergeCell ref="A246:H246"/>
    <mergeCell ref="A250:H250"/>
    <mergeCell ref="A252:H252"/>
    <mergeCell ref="G242:G243"/>
    <mergeCell ref="A248:G248"/>
    <mergeCell ref="E242:E243"/>
    <mergeCell ref="F242:F243"/>
    <mergeCell ref="C242:C243"/>
    <mergeCell ref="A242:B243"/>
    <mergeCell ref="A244:B244"/>
    <mergeCell ref="A259:H259"/>
    <mergeCell ref="A80:D80"/>
    <mergeCell ref="A81:D81"/>
    <mergeCell ref="A82:D82"/>
    <mergeCell ref="A83:D83"/>
    <mergeCell ref="A84:D84"/>
    <mergeCell ref="A85:D85"/>
    <mergeCell ref="A79:D79"/>
    <mergeCell ref="A86:D86"/>
    <mergeCell ref="A260:H260"/>
    <mergeCell ref="A237:G237"/>
    <mergeCell ref="F223:F224"/>
    <mergeCell ref="A199:G199"/>
    <mergeCell ref="A201:G201"/>
    <mergeCell ref="F230:G230"/>
    <mergeCell ref="F231:G231"/>
    <mergeCell ref="D208:E208"/>
    <mergeCell ref="D209:E209"/>
    <mergeCell ref="D210:E210"/>
    <mergeCell ref="D211:E211"/>
    <mergeCell ref="B208:C208"/>
    <mergeCell ref="B209:C209"/>
    <mergeCell ref="B210:C210"/>
    <mergeCell ref="G223:G224"/>
    <mergeCell ref="A233:H233"/>
  </mergeCells>
  <printOptions horizontalCentered="1"/>
  <pageMargins left="0.23622047244094491" right="0.23622047244094491" top="0.74803149606299213" bottom="0.74803149606299213" header="0.31496062992125984" footer="0.31496062992125984"/>
  <pageSetup scale="95" fitToWidth="0" orientation="landscape" r:id="rId1"/>
  <rowBreaks count="2" manualBreakCount="2">
    <brk id="31" max="16383" man="1"/>
    <brk id="7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parte 1</vt:lpstr>
      <vt:lpstr>'parte 1'!Títulos_a_imprimir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YSALMON</dc:creator>
  <cp:lastModifiedBy>FAPAJ03</cp:lastModifiedBy>
  <cp:lastPrinted>2022-01-28T19:58:13Z</cp:lastPrinted>
  <dcterms:created xsi:type="dcterms:W3CDTF">2020-10-19T17:06:56Z</dcterms:created>
  <dcterms:modified xsi:type="dcterms:W3CDTF">2022-01-28T20:32:50Z</dcterms:modified>
</cp:coreProperties>
</file>